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leukhanov\Desktop\2020\ПЗ 2020\Изменение на 14.04.2020\"/>
    </mc:Choice>
  </mc:AlternateContent>
  <bookViews>
    <workbookView xWindow="0" yWindow="0" windowWidth="28800" windowHeight="115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закупок'!$S$19:$Z$330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закупок'!$A$1:$AB$236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O136" i="1" l="1"/>
  <c r="N136" i="1"/>
  <c r="N119" i="1" l="1"/>
  <c r="O84" i="1" l="1"/>
  <c r="O83" i="1"/>
  <c r="O82" i="1"/>
  <c r="O327" i="1" l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27" i="1"/>
  <c r="O226" i="1"/>
  <c r="O225" i="1"/>
  <c r="O224" i="1"/>
  <c r="O223" i="1"/>
  <c r="O222" i="1"/>
  <c r="O221" i="1"/>
  <c r="N209" i="1"/>
  <c r="O162" i="1"/>
  <c r="O45" i="1"/>
  <c r="O240" i="1" l="1"/>
  <c r="N240" i="1"/>
  <c r="O106" i="1"/>
  <c r="N106" i="1"/>
  <c r="O232" i="1" l="1"/>
  <c r="O214" i="1"/>
  <c r="O213" i="1"/>
  <c r="O212" i="1"/>
  <c r="O120" i="1"/>
  <c r="N117" i="1"/>
  <c r="O117" i="1" s="1"/>
  <c r="O116" i="1"/>
  <c r="O115" i="1"/>
  <c r="O114" i="1"/>
  <c r="O113" i="1"/>
  <c r="O112" i="1"/>
  <c r="O80" i="1"/>
  <c r="O78" i="1"/>
  <c r="O76" i="1"/>
  <c r="O75" i="1"/>
  <c r="O72" i="1"/>
  <c r="O71" i="1"/>
  <c r="O70" i="1"/>
  <c r="O69" i="1"/>
  <c r="O68" i="1"/>
  <c r="Z158" i="1" l="1"/>
  <c r="Z157" i="1"/>
  <c r="Z150" i="1"/>
  <c r="Z97" i="1"/>
</calcChain>
</file>

<file path=xl/sharedStrings.xml><?xml version="1.0" encoding="utf-8"?>
<sst xmlns="http://schemas.openxmlformats.org/spreadsheetml/2006/main" count="5846" uniqueCount="1564">
  <si>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</si>
  <si>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</si>
  <si>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</si>
  <si>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</si>
  <si>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</si>
  <si>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</si>
  <si>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</si>
  <si>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</si>
  <si>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</si>
  <si>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</si>
  <si>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</si>
  <si>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</si>
  <si>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</si>
  <si>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</si>
  <si>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</si>
  <si>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</si>
  <si>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</si>
  <si>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</si>
  <si>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</si>
  <si>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</si>
  <si>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</si>
  <si>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</si>
  <si>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</si>
  <si>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</si>
  <si>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</si>
  <si>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</si>
  <si>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</si>
  <si>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</si>
  <si>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</si>
  <si>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</si>
  <si>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</si>
  <si>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</si>
  <si>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</si>
  <si>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</si>
  <si>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</si>
  <si>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</si>
  <si>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</si>
  <si>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</si>
  <si>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</si>
  <si>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</si>
  <si>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</si>
  <si>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</si>
  <si>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</si>
  <si>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</si>
  <si>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</si>
  <si>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</si>
  <si>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</si>
  <si>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</si>
  <si>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</si>
  <si>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</si>
  <si>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</si>
  <si>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</si>
  <si>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</si>
  <si>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</si>
  <si>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</si>
  <si>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</si>
  <si>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</si>
  <si>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</si>
  <si>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</si>
  <si>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</si>
  <si>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</si>
  <si>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</si>
  <si>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</si>
  <si>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</si>
  <si>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</si>
  <si>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</si>
  <si>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</si>
  <si>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</si>
  <si>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</si>
  <si>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</si>
  <si>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</si>
  <si>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</si>
  <si>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</si>
  <si>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</si>
  <si>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</si>
  <si>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</si>
  <si>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</si>
  <si>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</si>
  <si>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</si>
  <si>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</si>
  <si>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</si>
  <si>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</si>
  <si>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</si>
  <si>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</si>
  <si>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</si>
  <si>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</si>
  <si>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</si>
  <si>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</si>
  <si>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</si>
  <si>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</si>
  <si>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</si>
  <si>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</si>
  <si>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</si>
  <si>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</si>
  <si>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</si>
  <si>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</si>
  <si>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</si>
  <si>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</si>
  <si>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</si>
  <si>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</si>
  <si>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</si>
  <si>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</si>
  <si>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</si>
  <si>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</si>
  <si>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</si>
  <si>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</si>
  <si>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</si>
  <si>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</si>
  <si>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</si>
  <si>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</si>
  <si>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</si>
  <si>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</si>
  <si>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</si>
  <si>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</si>
  <si>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</si>
  <si>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</si>
  <si>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</si>
  <si>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</si>
  <si>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</si>
  <si>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</si>
  <si>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</si>
  <si>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</si>
  <si>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</si>
  <si>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</si>
  <si>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</si>
  <si>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</si>
  <si>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</si>
  <si>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</si>
  <si>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</si>
  <si>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</si>
  <si>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</si>
  <si>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</si>
  <si>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</si>
  <si>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</si>
  <si>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</si>
  <si>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</si>
  <si>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</si>
  <si>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</si>
  <si>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</si>
  <si>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</si>
  <si>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</si>
  <si>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</si>
  <si>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</si>
  <si>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</si>
  <si>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</si>
  <si>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</si>
  <si>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</si>
  <si>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</si>
  <si>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</si>
  <si>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</si>
  <si>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</si>
  <si>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</si>
  <si>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</si>
  <si>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</si>
  <si>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</si>
  <si>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</si>
  <si>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</si>
  <si>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</si>
  <si>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</si>
  <si>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</si>
  <si>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</si>
  <si>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</si>
  <si>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</si>
  <si>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</si>
  <si>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</si>
  <si>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</si>
  <si>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</si>
  <si>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</si>
  <si>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</si>
  <si>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</si>
  <si>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</si>
  <si>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</si>
  <si>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</si>
  <si>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</si>
  <si>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</si>
  <si>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</si>
  <si>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</si>
  <si>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</si>
  <si>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</si>
  <si>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</si>
  <si>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</si>
  <si>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</si>
  <si>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</si>
  <si>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</si>
  <si>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</si>
  <si>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</si>
  <si>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</si>
  <si>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</si>
  <si>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</si>
  <si>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</si>
  <si>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</si>
  <si>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</si>
  <si>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</si>
  <si>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</si>
  <si>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</si>
  <si>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</si>
  <si>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</si>
  <si>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</si>
  <si>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</si>
  <si>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</si>
  <si>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</si>
  <si>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</si>
  <si>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</si>
  <si>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</si>
  <si>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</si>
  <si>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</si>
  <si>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</si>
  <si>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</si>
  <si>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</si>
  <si>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</si>
  <si>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</si>
  <si>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</si>
  <si>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</si>
  <si>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</si>
  <si>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</si>
  <si>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</si>
  <si>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</si>
  <si>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</si>
  <si>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</si>
  <si>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</si>
  <si>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</si>
  <si>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</si>
  <si>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</si>
  <si>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</si>
  <si>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</si>
  <si>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</si>
  <si>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</si>
  <si>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</si>
  <si>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</si>
  <si>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</si>
  <si>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</si>
  <si>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</si>
  <si>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</si>
  <si>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</si>
  <si>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</si>
  <si>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</si>
  <si>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</si>
  <si>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</si>
  <si>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</si>
  <si>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</si>
  <si>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</si>
  <si>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</si>
  <si>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</si>
  <si>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</si>
  <si>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</si>
  <si>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</si>
  <si>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</si>
  <si>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</si>
  <si>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</si>
  <si>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</si>
  <si>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</si>
  <si>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</si>
  <si>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</si>
  <si>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</si>
  <si>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</si>
  <si>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</si>
  <si>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</si>
  <si>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</si>
  <si>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</si>
  <si>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</si>
  <si>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</si>
  <si>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</si>
  <si>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</si>
  <si>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</si>
  <si>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</si>
  <si>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</si>
  <si>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</si>
  <si>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</si>
  <si>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</si>
  <si>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</si>
  <si>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</si>
  <si>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</si>
  <si>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</si>
  <si>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</si>
  <si>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</si>
  <si>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</si>
  <si>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</si>
  <si>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</si>
  <si>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</si>
  <si>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</si>
  <si>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</si>
  <si>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</si>
  <si>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</si>
  <si>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</si>
  <si>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</si>
  <si>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</si>
  <si>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</si>
  <si>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</si>
  <si>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</si>
  <si>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</si>
  <si>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</si>
  <si>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</si>
  <si>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</si>
  <si>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</si>
  <si>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</si>
  <si>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</si>
  <si>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</si>
  <si>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</si>
  <si>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</si>
  <si>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</si>
  <si>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</si>
  <si>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</si>
  <si>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</si>
  <si>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</si>
  <si>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</si>
  <si>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</si>
  <si>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</si>
  <si>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</si>
  <si>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</si>
  <si>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</si>
  <si>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</si>
  <si>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</si>
  <si>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</si>
  <si>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</si>
  <si>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</si>
  <si>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</si>
  <si>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</si>
  <si>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</si>
  <si>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</si>
  <si>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</si>
  <si>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</si>
  <si>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</si>
  <si>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</si>
  <si>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</si>
  <si>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</si>
  <si>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</si>
  <si>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</si>
  <si>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</si>
  <si>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</si>
  <si>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</si>
  <si>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</si>
  <si>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</si>
  <si>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</si>
  <si>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</si>
  <si>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</si>
  <si>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</si>
  <si>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</si>
  <si>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</si>
  <si>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</si>
  <si>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</si>
  <si>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</si>
  <si>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</si>
  <si>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</si>
  <si>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</si>
  <si>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</si>
  <si>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</si>
  <si>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</si>
  <si>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</si>
  <si>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</si>
  <si>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</si>
  <si>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</si>
  <si>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</si>
  <si>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</si>
  <si>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</si>
  <si>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</si>
  <si>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</si>
  <si>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</si>
  <si>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</si>
  <si>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</si>
  <si>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</si>
  <si>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</si>
  <si>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</si>
  <si>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</si>
  <si>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</si>
  <si>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</si>
  <si>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</si>
  <si>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</si>
  <si>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</si>
  <si>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</si>
  <si>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</si>
  <si>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</si>
  <si>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</si>
  <si>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</si>
  <si>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</si>
  <si>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</si>
  <si>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</si>
  <si>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</si>
  <si>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</si>
  <si>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</si>
  <si>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</si>
  <si>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</si>
  <si>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</si>
  <si>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</si>
  <si>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</si>
  <si>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</si>
  <si>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</si>
  <si>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</si>
  <si>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</si>
  <si>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</si>
  <si>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</si>
  <si>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</si>
  <si>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</si>
  <si>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</si>
  <si>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</si>
  <si>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</si>
  <si>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</si>
  <si>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</si>
  <si>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</si>
  <si>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</si>
  <si>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</si>
  <si>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</si>
  <si>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</si>
  <si>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</si>
  <si>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</si>
  <si>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</si>
  <si>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</si>
  <si>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</si>
  <si>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</si>
  <si>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</si>
  <si>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</si>
  <si>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</si>
  <si>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</si>
  <si>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</si>
  <si>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</si>
  <si>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</si>
  <si>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</si>
  <si>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</si>
  <si>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</si>
  <si>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</si>
  <si>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</si>
  <si>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</si>
  <si>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</si>
  <si>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</si>
  <si>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</si>
  <si>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</si>
  <si>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</si>
  <si>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</si>
  <si>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</si>
  <si>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</si>
  <si>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</si>
  <si>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</si>
  <si>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</si>
  <si>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</si>
  <si>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</si>
  <si>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</si>
  <si>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</si>
  <si>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</si>
  <si>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</si>
  <si>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</si>
  <si>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</si>
  <si>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</si>
  <si>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</si>
  <si>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</si>
  <si>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</si>
  <si>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</si>
  <si>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</si>
  <si>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</si>
  <si>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</si>
  <si>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</si>
  <si>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</si>
  <si>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</si>
  <si>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</si>
  <si>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</si>
  <si>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</si>
  <si>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</si>
  <si>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</si>
  <si>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</si>
  <si>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</si>
  <si>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</si>
  <si>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</si>
  <si>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</si>
  <si>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</si>
  <si>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</si>
  <si>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</si>
  <si>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</si>
  <si>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</si>
  <si>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</si>
  <si>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</si>
  <si>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</si>
  <si>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</si>
  <si>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</si>
  <si>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263021.900.000009</t>
  </si>
  <si>
    <t>межсетевой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</si>
  <si>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</si>
  <si>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</si>
  <si>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</si>
  <si>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</si>
  <si>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</si>
  <si>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</si>
  <si>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</si>
  <si>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</si>
  <si>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</si>
  <si>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</si>
  <si>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</si>
  <si>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</si>
  <si>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</si>
  <si>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</si>
  <si>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</si>
  <si>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</si>
  <si>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</si>
  <si>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</si>
  <si>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</si>
  <si>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</si>
  <si>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</si>
  <si>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</si>
  <si>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</si>
  <si>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</si>
  <si>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</si>
  <si>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</si>
  <si>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</si>
  <si>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</si>
  <si>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</si>
  <si>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</si>
  <si>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</si>
  <si>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</si>
  <si>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</si>
  <si>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</si>
  <si>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</si>
  <si>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</si>
  <si>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</si>
  <si>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</si>
  <si>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</si>
  <si>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</si>
  <si>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</si>
  <si>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</si>
  <si>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</si>
  <si>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</si>
  <si>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</si>
  <si>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</si>
  <si>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</si>
  <si>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</si>
  <si>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</si>
  <si>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</si>
  <si>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</si>
  <si>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</si>
  <si>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</si>
  <si>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</si>
  <si>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</si>
  <si>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</si>
  <si>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</si>
  <si>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</si>
  <si>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</si>
  <si>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</si>
  <si>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</si>
  <si>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</si>
  <si>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</si>
  <si>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</si>
  <si>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</si>
  <si>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</si>
  <si>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</si>
  <si>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</si>
  <si>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</si>
  <si>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</si>
  <si>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</si>
  <si>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</si>
  <si>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</si>
  <si>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</si>
  <si>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</si>
  <si>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</si>
  <si>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</si>
  <si>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</si>
  <si>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</si>
  <si>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</si>
  <si>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</si>
  <si>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</si>
  <si>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</si>
  <si>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</si>
  <si>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</si>
  <si>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</si>
  <si>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</si>
  <si>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</si>
  <si>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</si>
  <si>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</si>
  <si>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</si>
  <si>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</si>
  <si>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</si>
  <si>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</si>
  <si>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</si>
  <si>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</si>
  <si>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</si>
  <si>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</si>
  <si>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</si>
  <si>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</si>
  <si>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</si>
  <si>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</si>
  <si>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</si>
  <si>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по сентябрь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</si>
  <si>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</si>
  <si>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</si>
  <si>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</si>
  <si>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</si>
  <si>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</si>
  <si>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</si>
  <si>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</si>
  <si>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</si>
  <si>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</si>
  <si>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</si>
  <si>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</si>
  <si>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</si>
  <si>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</si>
  <si>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</si>
  <si>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</si>
  <si>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</si>
  <si>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</si>
  <si>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</si>
  <si>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</si>
  <si>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</si>
  <si>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</si>
  <si>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</si>
  <si>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</si>
  <si>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</si>
  <si>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</si>
  <si>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</si>
  <si>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</si>
  <si>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</si>
  <si>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</si>
  <si>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</si>
  <si>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</si>
  <si>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</si>
  <si>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</si>
  <si>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</si>
  <si>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</si>
  <si>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</si>
  <si>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</si>
  <si>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</si>
  <si>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</si>
  <si>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</si>
  <si>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</si>
  <si>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</si>
  <si>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</si>
  <si>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</si>
  <si>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</si>
  <si>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</si>
  <si>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</si>
  <si>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</si>
  <si>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</si>
  <si>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</si>
  <si>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</si>
  <si>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</si>
  <si>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</si>
  <si>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</si>
  <si>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</si>
  <si>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</si>
  <si>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</si>
  <si>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</si>
  <si>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</si>
  <si>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</si>
  <si>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</si>
  <si>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</si>
  <si>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</si>
  <si>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</si>
  <si>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</si>
  <si>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</si>
  <si>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</si>
  <si>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</si>
  <si>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</si>
  <si>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</si>
  <si>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</si>
  <si>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</si>
  <si>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</si>
  <si>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</si>
  <si>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</si>
  <si>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</si>
  <si>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</si>
  <si>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</si>
  <si>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</si>
  <si>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</si>
  <si>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</si>
  <si>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</si>
  <si>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</si>
  <si>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</si>
  <si>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</si>
  <si>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</si>
  <si>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</si>
  <si>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</si>
  <si>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</si>
  <si>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</si>
  <si>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</si>
  <si>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</si>
  <si>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</si>
  <si>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</si>
  <si>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</si>
  <si>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</si>
  <si>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</si>
  <si>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</si>
  <si>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</si>
  <si>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</si>
  <si>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</si>
  <si>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</si>
  <si>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</si>
  <si>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</si>
  <si>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</si>
  <si>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</si>
  <si>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</si>
  <si>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</si>
  <si>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</si>
  <si>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</si>
  <si>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</si>
  <si>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</si>
  <si>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</si>
  <si>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</si>
  <si>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</si>
  <si>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</si>
  <si>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</si>
  <si>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</si>
  <si>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</si>
  <si>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</si>
  <si>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</si>
  <si>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</si>
  <si>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</si>
  <si>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</si>
  <si>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</si>
  <si>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</si>
  <si>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</si>
  <si>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</si>
  <si>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</si>
  <si>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</si>
  <si>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</si>
  <si>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</si>
  <si>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</si>
  <si>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</si>
  <si>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</si>
  <si>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</si>
  <si>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</si>
  <si>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</si>
  <si>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</si>
  <si>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Холдинг тобының корпоративтік басқаруының тәуелсіз бағалауын өткізу</t>
  </si>
  <si>
    <t>Проведение независимой оценки корпоративного управления группы Холдинга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</si>
  <si>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</si>
  <si>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</si>
  <si>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</si>
  <si>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</si>
  <si>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</si>
  <si>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</si>
  <si>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</si>
  <si>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</si>
  <si>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</si>
  <si>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</si>
  <si>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</si>
  <si>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</si>
  <si>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</si>
  <si>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</si>
  <si>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</si>
  <si>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</si>
  <si>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</si>
  <si>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</si>
  <si>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</si>
  <si>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</si>
  <si>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</si>
  <si>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</si>
  <si>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</si>
  <si>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</si>
  <si>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</si>
  <si>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</si>
  <si>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</si>
  <si>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</si>
  <si>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</si>
  <si>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</si>
  <si>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</si>
  <si>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</si>
  <si>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</si>
  <si>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</si>
  <si>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</si>
  <si>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</si>
  <si>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</si>
  <si>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</si>
  <si>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</si>
  <si>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</si>
  <si>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</si>
  <si>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</si>
  <si>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</si>
  <si>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</si>
  <si>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</si>
  <si>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</si>
  <si>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</si>
  <si>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</si>
  <si>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</si>
  <si>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</si>
  <si>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</si>
  <si>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</si>
  <si>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</si>
  <si>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</si>
  <si>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</si>
  <si>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</si>
  <si>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</si>
  <si>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</si>
  <si>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</si>
  <si>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</si>
  <si>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</si>
  <si>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</si>
  <si>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</si>
  <si>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</si>
  <si>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</si>
  <si>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</si>
  <si>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</si>
  <si>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</si>
  <si>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</si>
  <si>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</si>
  <si>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</si>
  <si>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</si>
  <si>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</si>
  <si>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</si>
  <si>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</si>
  <si>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</si>
  <si>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</si>
  <si>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</si>
  <si>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</si>
  <si>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</si>
  <si>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</si>
  <si>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</si>
  <si>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</si>
  <si>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</si>
  <si>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</si>
  <si>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</si>
  <si>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</si>
  <si>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</si>
  <si>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</si>
  <si>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</si>
  <si>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</si>
  <si>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</si>
  <si>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</si>
  <si>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</si>
  <si>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</si>
  <si>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</si>
  <si>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</si>
  <si>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</si>
  <si>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</si>
  <si>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</si>
  <si>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</si>
  <si>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</si>
  <si>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</si>
  <si>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</si>
  <si>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</si>
  <si>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</si>
  <si>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</si>
  <si>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</si>
  <si>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</si>
  <si>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</si>
  <si>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</si>
  <si>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</si>
  <si>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</si>
  <si>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</si>
  <si>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</si>
  <si>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</si>
  <si>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</si>
  <si>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</si>
  <si>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</si>
  <si>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</si>
  <si>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</si>
  <si>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</si>
  <si>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</si>
  <si>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</si>
  <si>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</si>
  <si>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</si>
  <si>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</si>
  <si>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</si>
  <si>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</si>
  <si>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</si>
  <si>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</si>
  <si>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</si>
  <si>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</si>
  <si>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</si>
  <si>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</si>
  <si>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</si>
  <si>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</si>
  <si>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</si>
  <si>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</si>
  <si>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</si>
  <si>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</si>
  <si>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</si>
  <si>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</si>
  <si>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</si>
  <si>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</si>
  <si>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</si>
  <si>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</si>
  <si>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</si>
  <si>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</si>
  <si>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</si>
  <si>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</si>
  <si>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</si>
  <si>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</si>
  <si>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</si>
  <si>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</si>
  <si>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</si>
  <si>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</si>
  <si>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</si>
  <si>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</si>
  <si>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</si>
  <si>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</si>
  <si>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</si>
  <si>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</si>
  <si>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</si>
  <si>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</si>
  <si>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</si>
  <si>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</si>
  <si>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</si>
  <si>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</si>
  <si>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</si>
  <si>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</si>
  <si>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</si>
  <si>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</si>
  <si>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</si>
  <si>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</si>
  <si>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</si>
  <si>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</si>
  <si>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</si>
  <si>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</si>
  <si>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</si>
  <si>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</si>
  <si>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</si>
  <si>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</si>
  <si>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</si>
  <si>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</si>
  <si>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</si>
  <si>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</si>
  <si>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</si>
  <si>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</si>
  <si>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</si>
  <si>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</si>
  <si>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</si>
  <si>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</si>
  <si>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</si>
  <si>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</si>
  <si>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</si>
  <si>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</si>
  <si>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</si>
  <si>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</si>
  <si>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</si>
  <si>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</si>
  <si>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</si>
  <si>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</si>
  <si>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</si>
  <si>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</si>
  <si>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</si>
  <si>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</si>
  <si>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</si>
  <si>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</si>
  <si>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</si>
  <si>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</si>
  <si>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</si>
  <si>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</si>
  <si>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</si>
  <si>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</si>
  <si>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</si>
  <si>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</si>
  <si>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</si>
  <si>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</si>
  <si>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</si>
  <si>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</si>
  <si>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</si>
  <si>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</si>
  <si>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</si>
  <si>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</si>
  <si>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</si>
  <si>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</si>
  <si>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</si>
  <si>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</si>
  <si>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</si>
  <si>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</si>
  <si>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</si>
  <si>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</si>
  <si>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</si>
  <si>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</si>
  <si>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</si>
  <si>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</si>
  <si>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</si>
  <si>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</si>
  <si>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</si>
  <si>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</si>
  <si>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</si>
  <si>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</si>
  <si>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</si>
  <si>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</si>
  <si>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</si>
  <si>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</si>
  <si>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</si>
  <si>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</si>
  <si>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</si>
  <si>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</si>
  <si>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</si>
  <si>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</si>
  <si>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</si>
  <si>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</si>
  <si>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</si>
  <si>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</si>
  <si>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</si>
  <si>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</si>
  <si>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</si>
  <si>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</si>
  <si>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</si>
  <si>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</si>
  <si>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</si>
  <si>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</si>
  <si>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</si>
  <si>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</si>
  <si>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</si>
  <si>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</si>
  <si>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</si>
  <si>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</si>
  <si>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</si>
  <si>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</si>
  <si>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</si>
  <si>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</si>
  <si>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</si>
  <si>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</si>
  <si>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</si>
  <si>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</si>
  <si>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</si>
  <si>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</si>
  <si>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</si>
  <si>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</si>
  <si>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</si>
  <si>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</si>
  <si>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</si>
  <si>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</si>
  <si>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</si>
  <si>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</si>
  <si>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</si>
  <si>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</si>
  <si>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</si>
  <si>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</si>
  <si>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</si>
  <si>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</si>
  <si>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</si>
  <si>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</si>
  <si>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</si>
  <si>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</si>
  <si>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</si>
  <si>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</si>
  <si>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</si>
  <si>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</si>
  <si>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</si>
  <si>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</si>
  <si>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</si>
  <si>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</si>
  <si>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</si>
  <si>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</si>
  <si>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</si>
  <si>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</si>
  <si>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</si>
  <si>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</si>
  <si>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</si>
  <si>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</si>
  <si>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</si>
  <si>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</si>
  <si>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</si>
  <si>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</si>
  <si>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</si>
  <si>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</si>
  <si>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</si>
  <si>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</si>
  <si>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</si>
  <si>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</si>
  <si>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Экран специальный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</si>
  <si>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</si>
  <si>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</si>
  <si>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</si>
  <si>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</si>
  <si>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</si>
  <si>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</si>
  <si>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</si>
  <si>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</si>
  <si>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</si>
  <si>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</si>
  <si>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</si>
  <si>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</si>
  <si>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</si>
  <si>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</si>
  <si>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</si>
  <si>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</si>
  <si>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</si>
  <si>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</si>
  <si>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</si>
  <si>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</si>
  <si>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</si>
  <si>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</si>
  <si>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</si>
  <si>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</si>
  <si>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</si>
  <si>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</si>
  <si>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</si>
  <si>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</si>
  <si>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</si>
  <si>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</si>
  <si>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</si>
  <si>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</si>
  <si>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</si>
  <si>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</si>
  <si>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</si>
  <si>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</si>
  <si>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</si>
  <si>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</si>
  <si>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</si>
  <si>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</si>
  <si>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</si>
  <si>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</si>
  <si>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</si>
  <si>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</si>
  <si>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</si>
  <si>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</si>
  <si>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</si>
  <si>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</si>
  <si>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</si>
  <si>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</si>
  <si>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</si>
  <si>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</si>
  <si>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</si>
  <si>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</si>
  <si>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</si>
  <si>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</si>
  <si>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</si>
  <si>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</si>
  <si>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</si>
  <si>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</si>
  <si>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</si>
  <si>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</si>
  <si>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</si>
  <si>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</si>
  <si>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</si>
  <si>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</si>
  <si>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</si>
  <si>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</si>
  <si>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</si>
  <si>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</si>
  <si>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</si>
  <si>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</si>
  <si>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</si>
  <si>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</si>
  <si>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</si>
  <si>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</si>
  <si>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</si>
  <si>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</si>
  <si>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</si>
  <si>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</si>
  <si>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</si>
  <si>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</si>
  <si>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</si>
  <si>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</si>
  <si>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</si>
  <si>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</si>
  <si>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</si>
  <si>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</si>
  <si>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</si>
  <si>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</si>
  <si>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</si>
  <si>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</si>
  <si>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</si>
  <si>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</si>
  <si>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</si>
  <si>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</si>
  <si>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</si>
  <si>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</si>
  <si>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</si>
  <si>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</si>
  <si>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</si>
  <si>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</si>
  <si>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</si>
  <si>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</si>
  <si>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</si>
  <si>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</si>
  <si>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</si>
  <si>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</si>
  <si>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</si>
  <si>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</si>
  <si>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</si>
  <si>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</si>
  <si>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</si>
  <si>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</si>
  <si>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</si>
  <si>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</si>
  <si>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</si>
  <si>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</si>
  <si>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</si>
  <si>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</si>
  <si>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</si>
  <si>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</si>
  <si>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</si>
  <si>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</si>
  <si>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Тапсырыс берушіден өтінім берген сәттен бастап 30 күнтізбелік күн</t>
  </si>
  <si>
    <t>30 календарных дней с момента подачи заявки от Заказчика после заключения Договора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</si>
  <si>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</si>
  <si>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</si>
  <si>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</si>
  <si>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 xml:space="preserve">«Ресми түскі ас пен кешкі ас шығындары </t>
  </si>
  <si>
    <t>Затраты на проведение официальных обедов, ужинов</t>
  </si>
  <si>
    <t>«Ресми түскі ас пен кешкі ас шығындары (жоғарғы деңгей)»</t>
  </si>
  <si>
    <t>Затраты на проведение официальных обедов, ужинов (высокий уровень)</t>
  </si>
  <si>
    <t>Затраты на проведение официальных обедов, ужинов  (высокий уровень)</t>
  </si>
  <si>
    <t xml:space="preserve">«Қазақстан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қатысуымен өтетін ресми түскі ас, кешкі ас шығындары </t>
  </si>
  <si>
    <t xml:space="preserve"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</t>
  </si>
  <si>
    <t xml:space="preserve">Келіссөздер, мәдени іс-шаралар өткізу кезінде  буфеттік қызмет көрсету </t>
  </si>
  <si>
    <t>Буфетное обслуживание во время переговоров, мероприятий культурной программы</t>
  </si>
  <si>
    <t xml:space="preserve">
өтініші бойынша Шарт жасаған күннен бастап 2020 жылғы 31 желтоқсанда қоса алғандағы кезеңге дейін</t>
  </si>
  <si>
    <t>по заявке с даты заключения договора по 31 декабря 2020 года</t>
  </si>
  <si>
    <r>
      <t xml:space="preserve">Келіссөздер, мәдени іс-шаралар өткізу кезінде буфеттік қызмет көрсету  </t>
    </r>
    <r>
      <rPr>
        <sz val="8"/>
        <rFont val="Times New Roman"/>
        <family val="1"/>
        <charset val="204"/>
      </rPr>
      <t>(жоғары деңгей)</t>
    </r>
  </si>
  <si>
    <r>
      <t xml:space="preserve">Буфетное обслуживание во время переговоров, мероприятий культурной программы </t>
    </r>
    <r>
      <rPr>
        <sz val="8"/>
        <rFont val="Times New Roman"/>
        <family val="1"/>
        <charset val="204"/>
      </rPr>
      <t>(высокий уровень)</t>
    </r>
  </si>
  <si>
    <t xml:space="preserve"> Делегацияны қабылдаушы мемлекеттік орган штатында тұрмаған адармашыға (синхронды аудармадан басқа) еңбек ақы төлеу</t>
  </si>
  <si>
    <t>Оплата труда переводчика (кроме синхронного перевода), не состоящего в штате государственного органа, принимающего делегацию</t>
  </si>
  <si>
    <r>
      <t>Делегацияны қабылдаушы мемлекеттік орган штатында тұрмаған адармашыға (синхронды аудармадан басқа) еңбек ақы төлеу</t>
    </r>
    <r>
      <rPr>
        <sz val="8"/>
        <rFont val="Times New Roman"/>
        <family val="1"/>
        <charset val="204"/>
      </rPr>
      <t xml:space="preserve"> (жоғарғы деңгей)</t>
    </r>
  </si>
  <si>
    <r>
      <t xml:space="preserve">Оплата труда переводчика (кроме синхронного перевода), не состоящего в штате государственного органа, принимающего делегацию </t>
    </r>
    <r>
      <rPr>
        <sz val="8"/>
        <rFont val="Times New Roman"/>
        <family val="1"/>
        <charset val="204"/>
      </rPr>
      <t>(высокий уровень)</t>
    </r>
  </si>
  <si>
    <t>Шетелдік делегацияларға автокөлікпен қызмет көрсетуге арналған көлік шығындары</t>
  </si>
  <si>
    <t xml:space="preserve">Оплата транспортных затрат на обслуживание иностранных делегаций автомобильным транспортом </t>
  </si>
  <si>
    <r>
      <t xml:space="preserve">Шетелдік делегацияларға автокөлікпен қызмет көрсетуге арналған көлік шығындарыь </t>
    </r>
    <r>
      <rPr>
        <sz val="8"/>
        <rFont val="Times New Roman"/>
        <family val="1"/>
        <charset val="204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</si>
  <si>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легковой)</t>
    </r>
  </si>
  <si>
    <t>Шетелдік делегацияларға автокөлікпен қызмет көрсетуге арналған көлік шығындары 
(жоғары деңгей, микроавтобус)</t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</si>
  <si>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микроавтобус)</t>
    </r>
  </si>
  <si>
    <t xml:space="preserve">
«Северный бот» ЖШҚ, РФ, Мәскеу, Певченко даңғылы, 6, экспедициялық мейрамхана</t>
  </si>
  <si>
    <t>ООО «Северный бот», Ресторан «Экспедиция», Певченский пер., д. 6, г. Москва, Российская Федерация</t>
  </si>
  <si>
    <t>Изменение 1 от 30.12.2019 №90-Б</t>
  </si>
  <si>
    <t>Изменение 2 от 10.01.2020 №1-Б</t>
  </si>
  <si>
    <t>Изменение 3 от 31.01.2020 №4-Б</t>
  </si>
  <si>
    <t>Изменение 4 от 24.02.2020 №8-Б</t>
  </si>
  <si>
    <t>Изменение 5 от 28.02.2020 №9-Б</t>
  </si>
  <si>
    <t>СЗ ДОД
9, 17</t>
  </si>
  <si>
    <t>тапсырыс берушінің тапсырысы бойынша 15 жұмыс күні ішінде тапсырыс бойынша</t>
  </si>
  <si>
    <t xml:space="preserve">по заявке Заказчика в течение 15 рабочих дней </t>
  </si>
  <si>
    <t>СЗ ДОД
9, 18, 19</t>
  </si>
  <si>
    <t>03 Март</t>
  </si>
  <si>
    <t>СЗ ДИТ
17</t>
  </si>
  <si>
    <t xml:space="preserve"> А4 форматындағы конвертер ("Крафт" қағазы) </t>
  </si>
  <si>
    <t xml:space="preserve">Конверт, формат А4, бумага "Крафт" </t>
  </si>
  <si>
    <t>СЗ ДОД
9</t>
  </si>
  <si>
    <t xml:space="preserve"> А5 форматындағы конвертер ("Крафт" қағазы)</t>
  </si>
  <si>
    <t>Конверт, формат А5, бумага "Крафт"</t>
  </si>
  <si>
    <t>СЗ ПС
17</t>
  </si>
  <si>
    <t>тапсырыс берушіден тапсырыс түскен сәттен бастап 15 жұмыс күні ішінде</t>
  </si>
  <si>
    <t>СЗ ДКФ
12, 13, 17
КПиОД 
от 25.02.2020 №02/20</t>
  </si>
  <si>
    <t>шартқа қол қойылған күннен бастап 15 жұмыс күні ішінде</t>
  </si>
  <si>
    <t>в течение 15 рабочих дней с даты подписания договора</t>
  </si>
  <si>
    <t>СЗ ДОД
17</t>
  </si>
  <si>
    <t xml:space="preserve"> 116 Запрос ценовых предложений</t>
  </si>
  <si>
    <t>СЗ ДОД
11, 12, 13</t>
  </si>
  <si>
    <t xml:space="preserve">тапсырыс берушінің тапсырысы бойынша 15 күнтізбелік күн ішінде </t>
  </si>
  <si>
    <t xml:space="preserve">по заявке Заказчика в течение 15 календарных дней </t>
  </si>
  <si>
    <t>2020 жылғы 01 қаңтарынан бастап 2020 жылғы 31 наурызды қоса алғандағы кезеңге дейін</t>
  </si>
  <si>
    <t>с 01 января 2020 года по 31 марта 2020 года</t>
  </si>
  <si>
    <t>СЗ ДИТ</t>
  </si>
  <si>
    <t>172312.700.000000</t>
  </si>
  <si>
    <t>Бумага</t>
  </si>
  <si>
    <t>для заметок</t>
  </si>
  <si>
    <t xml:space="preserve">өлшемі 76*76 жиегі жабысқақ жазбаға арналған қағазы </t>
  </si>
  <si>
    <t>Бумага для заметок с липким краем, размер 76*76</t>
  </si>
  <si>
    <t>Пачка</t>
  </si>
  <si>
    <t>СЗ ДОД</t>
  </si>
  <si>
    <t xml:space="preserve">Пластикалық футлярдағы жазбаға арналған қағазы. </t>
  </si>
  <si>
    <t>Бумага для заметок в пластиковом футляре.</t>
  </si>
  <si>
    <t>222925.900.000017</t>
  </si>
  <si>
    <t>Стикеры</t>
  </si>
  <si>
    <t>пластиковый, для заметок</t>
  </si>
  <si>
    <t>Жазбаға арналған жапсырма жиегі жабысқақ (түрлі түсті)</t>
  </si>
  <si>
    <t>Стикер с липким краем для заметок (цветные)</t>
  </si>
  <si>
    <t>222925.700.000027</t>
  </si>
  <si>
    <t>пластиковая, формат А4</t>
  </si>
  <si>
    <t>А4, 80 мм пластмассадан жасалған регистратор папка</t>
  </si>
  <si>
    <t>Папка пластиковая регистратор, А4, 80мм</t>
  </si>
  <si>
    <t>А4, 50 мм пластмассадан жасалған регистратор папка</t>
  </si>
  <si>
    <t>Папка пластиковая регистратор, А4, 50мм</t>
  </si>
  <si>
    <t>172313.100.000003</t>
  </si>
  <si>
    <t>учета</t>
  </si>
  <si>
    <t xml:space="preserve">  Тор көзді есепке алу кітапшасы А4, 120 парақ, </t>
  </si>
  <si>
    <t>Книга учета А4, 120 л в клетку</t>
  </si>
  <si>
    <t xml:space="preserve"> 259923.500.000006</t>
  </si>
  <si>
    <t>Скоба</t>
  </si>
  <si>
    <t>для канцелярских целей, проволочная</t>
  </si>
  <si>
    <t>№10 скобалар</t>
  </si>
  <si>
    <t>Скобы №10</t>
  </si>
  <si>
    <t>№24/6 скобалар</t>
  </si>
  <si>
    <t>Скобы №24/6</t>
  </si>
  <si>
    <t>222929.900.000184</t>
  </si>
  <si>
    <t>Органайзер</t>
  </si>
  <si>
    <t>пластиковый, на вращающейся основе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</si>
  <si>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</si>
  <si>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</si>
  <si>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329959.900.000066</t>
  </si>
  <si>
    <t>Штрих-лента</t>
  </si>
  <si>
    <t>канцелярский</t>
  </si>
  <si>
    <t>Штрих таспа 
(мөлшері 12мм)</t>
  </si>
  <si>
    <t>Штрих лента 
(размер 12мм)</t>
  </si>
  <si>
    <t>329959.900.000067</t>
  </si>
  <si>
    <t>Штрих-корректор</t>
  </si>
  <si>
    <t>Кылқаламы бар штрих-корректор 
(көлемі 12 мл)</t>
  </si>
  <si>
    <t>Штрих-корректор с кисточкой (объем 12мл)</t>
  </si>
  <si>
    <t>329913.590.000000</t>
  </si>
  <si>
    <t>корректирующая</t>
  </si>
  <si>
    <t xml:space="preserve">7 мм түзетуші қалам </t>
  </si>
  <si>
    <t>Корректирующая ручка 7 мм</t>
  </si>
  <si>
    <t>259923.300.000000</t>
  </si>
  <si>
    <t>Зажим</t>
  </si>
  <si>
    <t>15 мм көлем, қағазға арналған қысқыш</t>
  </si>
  <si>
    <t>Зажим для бумаг 15 мм</t>
  </si>
  <si>
    <t>19 мм көлем, қағазға арналған қысқыш</t>
  </si>
  <si>
    <t>Зажим для бумаг 19 мм</t>
  </si>
  <si>
    <t>25 мм көлем, қағазға арналған қысқыш</t>
  </si>
  <si>
    <t>Зажим для бумаг 25 мм</t>
  </si>
  <si>
    <t>41 мм көлем, қағазға арналған қысқыш</t>
  </si>
  <si>
    <t>Зажим для бумаг 41 мм</t>
  </si>
  <si>
    <t>51 мм көлем, қағазға арналған қысқыш</t>
  </si>
  <si>
    <t>Зажим для бумаг 51 мм</t>
  </si>
  <si>
    <t>205210.900.000026</t>
  </si>
  <si>
    <t>Клей</t>
  </si>
  <si>
    <t>канцелярский, карандаш</t>
  </si>
  <si>
    <t>15 гр. қарындаш желімі</t>
  </si>
  <si>
    <t>Клей карандаш 15гр</t>
  </si>
  <si>
    <t>35 гр. Қарындаш желімі</t>
  </si>
  <si>
    <t>Клей карандаш 35 гр</t>
  </si>
  <si>
    <t xml:space="preserve"> 205210.900.000025</t>
  </si>
  <si>
    <t>канцелярский, жидкий</t>
  </si>
  <si>
    <t>125 гр. сұйық желім</t>
  </si>
  <si>
    <t>Клей жидкий 125гр</t>
  </si>
  <si>
    <t xml:space="preserve"> 259314.700.000005</t>
  </si>
  <si>
    <t>Кнопка</t>
  </si>
  <si>
    <t>канцелярская</t>
  </si>
  <si>
    <t>Кеңсе шегелері</t>
  </si>
  <si>
    <t xml:space="preserve">Гвоздики канцелярские </t>
  </si>
  <si>
    <t>259923.500.000005</t>
  </si>
  <si>
    <t>Скрепка</t>
  </si>
  <si>
    <t>канцелярская, металлическая</t>
  </si>
  <si>
    <t>22 мм қағазға арналған скрепкалар
 (алтын түстес)</t>
  </si>
  <si>
    <t>Скрепки для бумаг 22 мм (золотистые)</t>
  </si>
  <si>
    <t>28 мм қағазға арналған скрепкалар
 (алтын түстес)</t>
  </si>
  <si>
    <t>Скрепки для бумаг 28 мм (золотистые)</t>
  </si>
  <si>
    <t>33 мм қағазға арналған скрепкалар
 (алтын түстес)</t>
  </si>
  <si>
    <t>Скрепки для бумаг 33 мм (золотистые)</t>
  </si>
  <si>
    <t>222925.500.000011</t>
  </si>
  <si>
    <t>Маркер</t>
  </si>
  <si>
    <t>пластиковый, стирающийся</t>
  </si>
  <si>
    <t>Тақтаға арналған маркер наборы</t>
  </si>
  <si>
    <r>
      <t>Набор для маркерной доски</t>
    </r>
    <r>
      <rPr>
        <b/>
        <sz val="11"/>
        <color indexed="8"/>
        <rFont val="Times New Roman"/>
        <family val="1"/>
        <charset val="204"/>
      </rPr>
      <t xml:space="preserve"> </t>
    </r>
  </si>
  <si>
    <t>329959.900.000131</t>
  </si>
  <si>
    <t>Спрей</t>
  </si>
  <si>
    <t>для маркерной доски</t>
  </si>
  <si>
    <t>Маркер тақтасына арналған спрей 250мл.</t>
  </si>
  <si>
    <t>Спрей для маркерной доски 250мл.</t>
  </si>
  <si>
    <t xml:space="preserve"> 222925.500.000010</t>
  </si>
  <si>
    <t>Линейка</t>
  </si>
  <si>
    <t>чертежная, пластмассовая</t>
  </si>
  <si>
    <t xml:space="preserve">(15см ден 30 см ге дейін өлшейтін мөлдір пластмассадан) сызғыш </t>
  </si>
  <si>
    <t>Линейка (измерительная пластмассовая прозрачная от 15см до 30см)</t>
  </si>
  <si>
    <t xml:space="preserve"> 222925.900.000011</t>
  </si>
  <si>
    <t>Разделитель</t>
  </si>
  <si>
    <t>пластиковый, цифровой</t>
  </si>
  <si>
    <t>Пластикалық  А4 цифрлық бөлгіш</t>
  </si>
  <si>
    <t>Разделитель цифровой А4  пластиковый</t>
  </si>
  <si>
    <t xml:space="preserve"> 222925.900.000012</t>
  </si>
  <si>
    <t>пластиковый, буквенный</t>
  </si>
  <si>
    <t>А-дан Я-ға дейінгі әріптік бөлгіш</t>
  </si>
  <si>
    <t>Разделитель буквенный А4 от А до Я</t>
  </si>
  <si>
    <t>222925.900.000004</t>
  </si>
  <si>
    <t>Файл - вкладыш</t>
  </si>
  <si>
    <t>для документов, с перфорацией, из полипропиленовой пленки</t>
  </si>
  <si>
    <t>Құжаттарға арналған тесіктері бар файл салымдары, мөлшері 235*305мм 100мкр</t>
  </si>
  <si>
    <t>Файл вкладыш с перфорацией для документов, размер 235*305мм 100мкр</t>
  </si>
  <si>
    <t>222925.500.000012</t>
  </si>
  <si>
    <t xml:space="preserve"> пластиковый, нестираемый </t>
  </si>
  <si>
    <t>(дискіге арналған, түрлі түсті) 1 мм ұсақ ұшты, (өшпейтін) тұрақты маркер 1*3 дана</t>
  </si>
  <si>
    <t>Маркер перманентный (нестираемый), тонкий наконечник 1мм (для дисков, цветные) 1*3шт.</t>
  </si>
  <si>
    <t xml:space="preserve">4 түсті набор түрлі түсті маркер </t>
  </si>
  <si>
    <t>Маркеры цветные набор 4 цвета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</si>
  <si>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</si>
  <si>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</si>
  <si>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</si>
  <si>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</si>
  <si>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</si>
  <si>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</si>
  <si>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329912.300.000000</t>
  </si>
  <si>
    <t>капиллярная</t>
  </si>
  <si>
    <t>Көк түсті капиллярлық қалам</t>
  </si>
  <si>
    <t xml:space="preserve">Ручка капиллярная синяя </t>
  </si>
  <si>
    <t>151212.900.000083</t>
  </si>
  <si>
    <t>Обложка</t>
  </si>
  <si>
    <t>А4 қаптамасы үшін тыс, картон 1*100 дана</t>
  </si>
  <si>
    <t>Обложки для переплета А4, картонный 1*100шт.</t>
  </si>
  <si>
    <t>222925.700.000036</t>
  </si>
  <si>
    <t>для переплета, формат А4</t>
  </si>
  <si>
    <t>А4 қаптамасы үшін тыс, пленка 1*100 дана</t>
  </si>
  <si>
    <t>Обложки для переплета А4, пленка 1*100шт.</t>
  </si>
  <si>
    <t>221973.210.000000</t>
  </si>
  <si>
    <t>Ластик</t>
  </si>
  <si>
    <t>мягкий</t>
  </si>
  <si>
    <t>Өшіргіш</t>
  </si>
  <si>
    <t xml:space="preserve">Штука </t>
  </si>
  <si>
    <t xml:space="preserve"> 257113.350.000000</t>
  </si>
  <si>
    <t>точилка</t>
  </si>
  <si>
    <t xml:space="preserve"> пластиковая</t>
  </si>
  <si>
    <t>Контейнері бар ұштағыш қарандаштарға арналған</t>
  </si>
  <si>
    <t>Точилка для карандашей с контейнером</t>
  </si>
  <si>
    <t>Шертпесі бар А4 папка</t>
  </si>
  <si>
    <t xml:space="preserve">Папка А4 с пружинами </t>
  </si>
  <si>
    <t>10 д файлы бар папка</t>
  </si>
  <si>
    <t>Папка с файлами 10 л</t>
  </si>
  <si>
    <t>20 д файлы бар папка</t>
  </si>
  <si>
    <t>Папка с файлами 20 л</t>
  </si>
  <si>
    <t>40 д файлы бар папка</t>
  </si>
  <si>
    <t>Папка с файлами 40 л</t>
  </si>
  <si>
    <t>329959.900.000081</t>
  </si>
  <si>
    <t>Скотч</t>
  </si>
  <si>
    <t>полиэтиленовый</t>
  </si>
  <si>
    <t xml:space="preserve">Үлкен скотч 55мм*300м </t>
  </si>
  <si>
    <t>Скотч большой 55мм*300м</t>
  </si>
  <si>
    <t xml:space="preserve">Кішкентай скотч 15мм*33м </t>
  </si>
  <si>
    <t>Скотч маленький 15мм*33м</t>
  </si>
  <si>
    <t xml:space="preserve"> 139616.900.000040</t>
  </si>
  <si>
    <t>Нить</t>
  </si>
  <si>
    <t>для переплета документов, синтетическая</t>
  </si>
  <si>
    <t>Құжаттарды тігу үшін капраоннан жасалған жіп</t>
  </si>
  <si>
    <t>Нить капроновая для прошивания документов</t>
  </si>
  <si>
    <t>259318.900.000014</t>
  </si>
  <si>
    <t>Шило</t>
  </si>
  <si>
    <t>с пластмассовой рукояткой</t>
  </si>
  <si>
    <t>Кеңсе бізі 4*75мм</t>
  </si>
  <si>
    <t>Шило канцелярское 4*75мм</t>
  </si>
  <si>
    <t>222929.900.000142</t>
  </si>
  <si>
    <t>Лоток</t>
  </si>
  <si>
    <t>канцелярский, пластмассовый</t>
  </si>
  <si>
    <t>Тігінен тұратын лоток</t>
  </si>
  <si>
    <t>Лоток вертикальный</t>
  </si>
  <si>
    <t>Көлденең тұратын лоток</t>
  </si>
  <si>
    <t>Лоток горизонтальный</t>
  </si>
  <si>
    <t>329915.100.000000</t>
  </si>
  <si>
    <t xml:space="preserve">Карандаш </t>
  </si>
  <si>
    <t>Простой</t>
  </si>
  <si>
    <t>Өшіргіші бар карандаш</t>
  </si>
  <si>
    <t>Карандаши с ластиком</t>
  </si>
  <si>
    <t>282323.900.000005</t>
  </si>
  <si>
    <t>Дырокол</t>
  </si>
  <si>
    <t>канцелярский, механический</t>
  </si>
  <si>
    <t>10-15 парақты тескіш соққы</t>
  </si>
  <si>
    <t>Дырокол 10-15 листов</t>
  </si>
  <si>
    <t>40 парақты тескіш соққы</t>
  </si>
  <si>
    <t>Дырокол 40 листов</t>
  </si>
  <si>
    <t>257111.910.000001</t>
  </si>
  <si>
    <t>Ножницы</t>
  </si>
  <si>
    <t>канцелярские</t>
  </si>
  <si>
    <t>Пластикалық тұтқасы бар қайшылар ұзындығы 13-20 см</t>
  </si>
  <si>
    <t>Ножницы с пластиковой ручкой  длина 13-20 см</t>
  </si>
  <si>
    <t xml:space="preserve"> 282312.100.000001</t>
  </si>
  <si>
    <t xml:space="preserve">калькулятор </t>
  </si>
  <si>
    <t>простой</t>
  </si>
  <si>
    <t>16 сандық үстел калькуляторы</t>
  </si>
  <si>
    <t>Калькулятор настольный  16 разрядный</t>
  </si>
  <si>
    <t>282323.900.000002</t>
  </si>
  <si>
    <t>Степлер</t>
  </si>
  <si>
    <t>Степлер 10</t>
  </si>
  <si>
    <t>Степлер 24/6</t>
  </si>
  <si>
    <t>Степлер 23/13</t>
  </si>
  <si>
    <t>282323.900.000008</t>
  </si>
  <si>
    <t>Антистеплер</t>
  </si>
  <si>
    <t>для скоб</t>
  </si>
  <si>
    <t>Бекітушісі бар антистеплер</t>
  </si>
  <si>
    <t>Антистеплер с фиксатором</t>
  </si>
  <si>
    <t>222925.700.000004</t>
  </si>
  <si>
    <t>Пружина</t>
  </si>
  <si>
    <t>для переплета, пластиковая, диаметр 
8 мм</t>
  </si>
  <si>
    <t>Тігіндеуге арналған серіппе 8мм 
(100 дана)</t>
  </si>
  <si>
    <t>Пружина для переплета 8мм   
(100шт)</t>
  </si>
  <si>
    <t>222925.700.000005</t>
  </si>
  <si>
    <t>для переплета, пластиковая, диаметр 10 мм</t>
  </si>
  <si>
    <t>Тігіндеуге арналған серіппе 10мм (100 дана)</t>
  </si>
  <si>
    <t>Пружина для переплета 10мм 
(100 штук)</t>
  </si>
  <si>
    <t>222925.700.000008</t>
  </si>
  <si>
    <t>для переплета, пластиковая, диаметр 16 мм</t>
  </si>
  <si>
    <t>Тігіндеуге арналған серіппе 16мм (100 дана)</t>
  </si>
  <si>
    <t>Пружина для переплета 16мм 
(100 штук)</t>
  </si>
  <si>
    <t>222925.700.000009</t>
  </si>
  <si>
    <t>для переплета, пластиковая, диаметр 18 мм</t>
  </si>
  <si>
    <t>Тігіндеуге арналған серіппе 18мм (100 дана)</t>
  </si>
  <si>
    <t>Пружина для переплета 18мм 
(100 штук)</t>
  </si>
  <si>
    <t>222925.700.000011</t>
  </si>
  <si>
    <t>для переплета, пластиковая, диаметр 22 мм</t>
  </si>
  <si>
    <t>Тігіндеуге арналған серіппе 21-22мм (100 дана)</t>
  </si>
  <si>
    <t>Пружина для переплета 21-22мм 
(100 штук)</t>
  </si>
  <si>
    <t>222925.700.000016</t>
  </si>
  <si>
    <t>для переплета, пластиковая, диаметр 38 мм</t>
  </si>
  <si>
    <t>Тігіндеуге арналған серіппе 38мм (100 дана)</t>
  </si>
  <si>
    <t>Пружина для переплета 38мм 
(100 штук)</t>
  </si>
  <si>
    <t xml:space="preserve"> 222925.500.000007</t>
  </si>
  <si>
    <t>Карандаш</t>
  </si>
  <si>
    <t>автоматический</t>
  </si>
  <si>
    <t>Автоматикалық қарындаш 0,7 мм</t>
  </si>
  <si>
    <t>Карандаш автоматический 0,7 мм</t>
  </si>
  <si>
    <t>265182.200.000004</t>
  </si>
  <si>
    <t>Стержень</t>
  </si>
  <si>
    <t>грифельный</t>
  </si>
  <si>
    <t>Қарандашқа арналған стержень 0,7мм</t>
  </si>
  <si>
    <t>Стержень для карандаша 0,7мм</t>
  </si>
  <si>
    <t>257111.390.000006</t>
  </si>
  <si>
    <t>Нож</t>
  </si>
  <si>
    <t>макетный</t>
  </si>
  <si>
    <t>Макеттік пышақ 24 мм</t>
  </si>
  <si>
    <t xml:space="preserve">Макетный нож 24 мм </t>
  </si>
  <si>
    <t>А4 планшет папка</t>
  </si>
  <si>
    <t>Планшет папка А4</t>
  </si>
  <si>
    <t>А4 батырмасы бар папка</t>
  </si>
  <si>
    <t>Папка с кнопкой А4</t>
  </si>
  <si>
    <t>Сыдырмасы бар папка</t>
  </si>
  <si>
    <t>Папка с замком</t>
  </si>
  <si>
    <t>Қысқышы бар папка</t>
  </si>
  <si>
    <t>Папка с зажимом</t>
  </si>
  <si>
    <t>172313.500.000001</t>
  </si>
  <si>
    <t>Скоросшиватель</t>
  </si>
  <si>
    <t>Қағаз скоросшевателі</t>
  </si>
  <si>
    <t>Скоросшиватель бумажный</t>
  </si>
  <si>
    <t>Пластик скоросшевателі</t>
  </si>
  <si>
    <t>Скоросшиватель пластиковый</t>
  </si>
  <si>
    <t>259318.900.000006</t>
  </si>
  <si>
    <t>Игла</t>
  </si>
  <si>
    <t>шило, металлическая</t>
  </si>
  <si>
    <t>Тігіндеуге арналған ине</t>
  </si>
  <si>
    <t>Игла для переплета</t>
  </si>
  <si>
    <t>329916.300.000002</t>
  </si>
  <si>
    <t>Краска штемпельная</t>
  </si>
  <si>
    <t>для печатей и штемпелей</t>
  </si>
  <si>
    <t>Көк түсті мастика</t>
  </si>
  <si>
    <t>Мастика синяя</t>
  </si>
  <si>
    <t>262021.900.000098</t>
  </si>
  <si>
    <t>интерфейс USB 3.0, емкость более 16 Гб, но не более 64 Гб</t>
  </si>
  <si>
    <t>32GB - USB жинақтауыш</t>
  </si>
  <si>
    <t>Накопитель USB - 32GB</t>
  </si>
  <si>
    <t>259929.190.000011</t>
  </si>
  <si>
    <t>Визитница</t>
  </si>
  <si>
    <t>металлическая</t>
  </si>
  <si>
    <t>Изменение 6 от 04.03.2020 №11-Б</t>
  </si>
  <si>
    <t>Услуги по участию в семинаре на тему "CIMA Dip PM (Rus): P1 - Управление эффективностью операций"</t>
  </si>
  <si>
    <t>ҚР, Нұр-Сұлтан қ., Мәңгілік Ел д., 55/23 ғимараты</t>
  </si>
  <si>
    <t>РК, г.Нур-Султан, пр.Мангилик Ел здание 55/23</t>
  </si>
  <si>
    <t>Услуги по участию в практическом семинаре на тему "Диагностика корпоративного управления: лучшее из международной практики"</t>
  </si>
  <si>
    <t>Алматы қ.</t>
  </si>
  <si>
    <t>г.Алматы</t>
  </si>
  <si>
    <t>Услуги по обучению английскому языку</t>
  </si>
  <si>
    <t>с даты заключения Договора по 31 декабря 2020 года</t>
  </si>
  <si>
    <t>Шарт жасаған күннен бастап 2020 жылғы 31 желтоқсанда қоса алғандағы кезеңге дейін кезеңге дейін</t>
  </si>
  <si>
    <t>Шарт жасаған күннен бастап 2020 жылғы 31 наурызды қоса алғандағы кезеңге дейін</t>
  </si>
  <si>
    <t>с даты заключения договора по 31 марта 2020 года</t>
  </si>
  <si>
    <t>Изменение 7 от 16.03.2020 №15-Б</t>
  </si>
  <si>
    <t>СЗ ДИТ
12,13,17</t>
  </si>
  <si>
    <t>СЗ ДИТ
9, 12,13,17</t>
  </si>
  <si>
    <t>Изменение 8 от 27.03.2020 №21-Б</t>
  </si>
  <si>
    <t>СЗ СДО
17</t>
  </si>
  <si>
    <t>СЗ ДУЧР
17</t>
  </si>
  <si>
    <t>бумага офисная  А4, 125 л. 350 гр.</t>
  </si>
  <si>
    <t>СЗ ДОД
8, 17</t>
  </si>
  <si>
    <t>СЗ ДРИ
17</t>
  </si>
  <si>
    <t>СЗ ДУЧР
23</t>
  </si>
  <si>
    <t xml:space="preserve">
Ағылшын тілін оқыту қызметтері</t>
  </si>
  <si>
    <t>«CIMA Dip PM (Rus): P1 - операциялардың тиімділігін басқару» тақырыбына арналған семинарға қатысу бойынша қызметтер</t>
  </si>
  <si>
    <t>«Корпоративтік басқару диагностикасы: үздік халықаралық тәжірибелер» тақырыбына семинарға қатысу бойынша қызметтер</t>
  </si>
  <si>
    <t>"Ішкі корпоративтік алаяқтықтың алу және контрагенттердің сенімділігін бағалау" тақырыбына арналған конференцияға қатысу бойынша қызметтер</t>
  </si>
  <si>
    <t>решение КПОД  № 03/20 от 20.03.2020г.</t>
  </si>
  <si>
    <t>СЗ № 07-2-33/1182 от 02.04.2020г.</t>
  </si>
  <si>
    <t>Хабар республикалық телеарнасында орыс және қазақ тілдерінде телевизиялық сюжеттерді әзірлеу мен орналастыру</t>
  </si>
  <si>
    <t>Подготовка и  размещение телевизионных сюжетов на республиканском телевизионном канале Хабар на русском и казахском языках</t>
  </si>
  <si>
    <t>решение КПОД  № 05/20 от 09.04.2020г.</t>
  </si>
  <si>
    <t>Хабар 24 республикалық телеарнасында орыс және қазақ тілдерінде телевизиялық сюжеттерді әзірлеу мен орналастыру</t>
  </si>
  <si>
    <t>Подготовка и 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</si>
  <si>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әзірлеу мен орналастыру</t>
  </si>
  <si>
    <t xml:space="preserve">Подготовка и размещение телевизионных сюжетов на республиканском телевизионном канале Астана на русском и казахском языках  </t>
  </si>
  <si>
    <t xml:space="preserve">Atameken Business телевизиялық арнада телевизиялық сюжеттерді әзірлеу мен орналастыру </t>
  </si>
  <si>
    <t xml:space="preserve">Подготовка и размещение телевизионных сюжетов на телеканале Atameken Business  </t>
  </si>
  <si>
    <t xml:space="preserve">Казахстанская правда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</si>
  <si>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</si>
  <si>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</si>
  <si>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</si>
  <si>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әзірлеу мен орналастыру </t>
  </si>
  <si>
    <t>Подготовка и размещение информационных материалов в республиканском журнале Эксперт Казахстан</t>
  </si>
  <si>
    <t xml:space="preserve">Egemen Gazaqstan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</si>
  <si>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Egemen Gazaqstan</t>
  </si>
  <si>
    <t xml:space="preserve">www.informburo.kz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</si>
  <si>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www.informburo.kz</t>
  </si>
  <si>
    <t xml:space="preserve">www.tengrinews.kz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</si>
  <si>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www.tengrinews.kz</t>
  </si>
  <si>
    <t xml:space="preserve">www.caravan.kz 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</si>
  <si>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www.caravan.kz </t>
  </si>
  <si>
    <t>СЗ № 09-1-16/1231 от 06.04.2020г.</t>
  </si>
  <si>
    <t>Изменение 9 от 15.04.2020 №25-Б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</si>
</sst>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"/>
    <numFmt numFmtId="165" formatCode="00"/>
    <numFmt numFmtId="166" formatCode="000000"/>
    <numFmt numFmtId="167" formatCode="[$-419]mmmm\ yyyy;@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</cellStyleXfs>
  <cellXfs count="2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8" fillId="0" borderId="0" xfId="0" applyFont="1"/>
    <xf numFmtId="0" fontId="3" fillId="0" borderId="0" xfId="0" applyFont="1" applyAlignment="1">
      <alignment horizontal="center" wrapText="1"/>
    </xf>
    <xf numFmtId="0" fontId="11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14" fillId="0" borderId="5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hidden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>
      <alignment horizontal="center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5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49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5" xfId="0" applyNumberFormat="1" applyFont="1" applyFill="1" applyBorder="1" applyAlignment="1" applyProtection="1">
      <alignment horizontal="center" vertical="center"/>
      <protection hidden="1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22" fillId="4" borderId="5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 applyProtection="1">
      <alignment horizontal="center"/>
      <protection hidden="1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5" xfId="0" applyNumberFormat="1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4" fontId="3" fillId="6" borderId="5" xfId="0" applyNumberFormat="1" applyFont="1" applyFill="1" applyBorder="1" applyAlignment="1" applyProtection="1">
      <alignment horizontal="center" vertical="center"/>
      <protection locked="0"/>
    </xf>
    <xf numFmtId="4" fontId="3" fillId="6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locked="0"/>
    </xf>
    <xf numFmtId="49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6" borderId="5" xfId="0" applyFont="1" applyFill="1" applyBorder="1" applyAlignment="1" applyProtection="1">
      <alignment horizontal="center" vertical="center"/>
      <protection locked="0" hidden="1"/>
    </xf>
    <xf numFmtId="2" fontId="3" fillId="6" borderId="5" xfId="0" applyNumberFormat="1" applyFont="1" applyFill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49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68" applyFont="1" applyBorder="1" applyAlignment="1" applyProtection="1">
      <alignment horizontal="center" vertical="center" wrapText="1"/>
      <protection locked="0"/>
    </xf>
    <xf numFmtId="49" fontId="3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hidden="1"/>
    </xf>
    <xf numFmtId="49" fontId="3" fillId="0" borderId="7" xfId="0" applyNumberFormat="1" applyFont="1" applyBorder="1" applyAlignment="1" applyProtection="1">
      <alignment horizontal="center" vertical="center" wrapText="1"/>
      <protection locked="0" hidden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 hidden="1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4" fontId="3" fillId="10" borderId="7" xfId="0" applyNumberFormat="1" applyFont="1" applyFill="1" applyBorder="1" applyAlignment="1" applyProtection="1">
      <alignment horizontal="center" vertical="center"/>
      <protection locked="0"/>
    </xf>
    <xf numFmtId="4" fontId="3" fillId="10" borderId="7" xfId="0" applyNumberFormat="1" applyFont="1" applyFill="1" applyBorder="1" applyAlignment="1" applyProtection="1">
      <alignment horizontal="center" vertical="center"/>
      <protection hidden="1"/>
    </xf>
    <xf numFmtId="2" fontId="3" fillId="0" borderId="7" xfId="0" applyNumberFormat="1" applyFont="1" applyBorder="1" applyAlignment="1" applyProtection="1">
      <alignment horizontal="center"/>
      <protection hidden="1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68" applyFont="1" applyBorder="1" applyAlignment="1" applyProtection="1">
      <alignment horizontal="center" vertical="center"/>
      <protection locked="0"/>
    </xf>
    <xf numFmtId="0" fontId="3" fillId="0" borderId="5" xfId="68" applyFont="1" applyFill="1" applyBorder="1" applyAlignment="1" applyProtection="1">
      <alignment horizontal="center" vertical="center" wrapText="1"/>
      <protection locked="0"/>
    </xf>
    <xf numFmtId="0" fontId="3" fillId="0" borderId="5" xfId="68" applyFont="1" applyFill="1" applyBorder="1" applyAlignment="1" applyProtection="1">
      <alignment horizontal="center" vertical="center"/>
      <protection locked="0"/>
    </xf>
    <xf numFmtId="49" fontId="14" fillId="0" borderId="5" xfId="68" applyNumberFormat="1" applyFont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Border="1" applyAlignment="1" applyProtection="1">
      <alignment horizontal="center" vertical="center" wrapText="1"/>
      <protection hidden="1"/>
    </xf>
    <xf numFmtId="49" fontId="3" fillId="0" borderId="5" xfId="68" applyNumberFormat="1" applyFont="1" applyBorder="1" applyAlignment="1" applyProtection="1">
      <alignment horizontal="center" vertical="center" wrapText="1"/>
      <protection locked="0" hidden="1"/>
    </xf>
    <xf numFmtId="49" fontId="3" fillId="0" borderId="5" xfId="68" applyNumberFormat="1" applyFont="1" applyBorder="1" applyAlignment="1" applyProtection="1">
      <alignment horizontal="center" vertical="center" wrapText="1"/>
      <protection locked="0"/>
    </xf>
    <xf numFmtId="0" fontId="3" fillId="0" borderId="5" xfId="68" applyFont="1" applyFill="1" applyBorder="1" applyAlignment="1" applyProtection="1">
      <alignment horizontal="center" vertical="center"/>
      <protection locked="0" hidden="1"/>
    </xf>
    <xf numFmtId="4" fontId="3" fillId="0" borderId="5" xfId="68" applyNumberFormat="1" applyFont="1" applyBorder="1" applyAlignment="1" applyProtection="1">
      <alignment horizontal="center" vertical="center"/>
      <protection locked="0"/>
    </xf>
    <xf numFmtId="4" fontId="3" fillId="0" borderId="5" xfId="68" applyNumberFormat="1" applyFont="1" applyBorder="1" applyAlignment="1" applyProtection="1">
      <alignment horizontal="center" vertical="center"/>
      <protection hidden="1"/>
    </xf>
    <xf numFmtId="2" fontId="3" fillId="0" borderId="5" xfId="68" applyNumberFormat="1" applyFont="1" applyBorder="1" applyAlignment="1" applyProtection="1">
      <alignment horizontal="center"/>
      <protection hidden="1"/>
    </xf>
    <xf numFmtId="49" fontId="3" fillId="10" borderId="5" xfId="68" applyNumberFormat="1" applyFont="1" applyFill="1" applyBorder="1" applyAlignment="1" applyProtection="1">
      <alignment horizontal="center" vertical="center"/>
      <protection locked="0"/>
    </xf>
    <xf numFmtId="0" fontId="3" fillId="5" borderId="5" xfId="68" applyFont="1" applyFill="1" applyBorder="1" applyAlignment="1" applyProtection="1">
      <alignment horizontal="center" vertical="center" wrapText="1"/>
      <protection locked="0"/>
    </xf>
    <xf numFmtId="49" fontId="3" fillId="0" borderId="6" xfId="68" applyNumberFormat="1" applyFont="1" applyBorder="1" applyAlignment="1" applyProtection="1">
      <alignment horizontal="center" vertical="center" wrapText="1"/>
      <protection locked="0"/>
    </xf>
    <xf numFmtId="49" fontId="3" fillId="0" borderId="10" xfId="68" applyNumberFormat="1" applyFont="1" applyBorder="1" applyAlignment="1" applyProtection="1">
      <alignment horizontal="center" vertical="center" wrapText="1"/>
      <protection locked="0"/>
    </xf>
    <xf numFmtId="2" fontId="3" fillId="0" borderId="5" xfId="68" applyNumberFormat="1" applyFont="1" applyFill="1" applyBorder="1" applyAlignment="1" applyProtection="1">
      <alignment horizontal="center"/>
      <protection hidden="1"/>
    </xf>
    <xf numFmtId="49" fontId="3" fillId="0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Fill="1" applyBorder="1" applyAlignment="1" applyProtection="1">
      <alignment horizontal="center" vertical="center"/>
      <protection locked="0"/>
    </xf>
    <xf numFmtId="0" fontId="3" fillId="0" borderId="5" xfId="68" applyNumberFormat="1" applyFont="1" applyFill="1" applyBorder="1" applyAlignment="1" applyProtection="1">
      <alignment horizontal="center" vertical="center" wrapText="1"/>
      <protection hidden="1"/>
    </xf>
    <xf numFmtId="4" fontId="3" fillId="0" borderId="5" xfId="68" applyNumberFormat="1" applyFont="1" applyFill="1" applyBorder="1" applyAlignment="1" applyProtection="1">
      <alignment horizontal="center" vertical="center"/>
      <protection locked="0"/>
    </xf>
    <xf numFmtId="4" fontId="3" fillId="0" borderId="5" xfId="68" applyNumberFormat="1" applyFont="1" applyFill="1" applyBorder="1" applyAlignment="1" applyProtection="1">
      <alignment horizontal="center" vertical="center"/>
      <protection hidden="1"/>
    </xf>
    <xf numFmtId="49" fontId="3" fillId="0" borderId="6" xfId="68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68" applyNumberFormat="1" applyFont="1" applyFill="1" applyBorder="1" applyAlignment="1" applyProtection="1">
      <alignment horizontal="center" vertical="center" wrapText="1"/>
      <protection locked="0" hidden="1"/>
    </xf>
    <xf numFmtId="0" fontId="3" fillId="10" borderId="5" xfId="68" applyFont="1" applyFill="1" applyBorder="1" applyAlignment="1" applyProtection="1">
      <alignment horizontal="center" vertical="center" wrapText="1"/>
      <protection locked="0"/>
    </xf>
    <xf numFmtId="4" fontId="3" fillId="10" borderId="5" xfId="0" applyNumberFormat="1" applyFont="1" applyFill="1" applyBorder="1" applyAlignment="1" applyProtection="1">
      <alignment horizontal="center" vertical="center"/>
      <protection locked="0"/>
    </xf>
    <xf numFmtId="4" fontId="3" fillId="1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5" xfId="68" applyNumberFormat="1" applyFont="1" applyBorder="1" applyAlignment="1" applyProtection="1">
      <alignment horizontal="center" vertical="center"/>
      <protection locked="0"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68" applyFont="1" applyFill="1" applyBorder="1" applyAlignment="1" applyProtection="1">
      <alignment horizontal="center" vertical="center"/>
      <protection locked="0"/>
    </xf>
    <xf numFmtId="49" fontId="14" fillId="10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10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10" borderId="5" xfId="68" applyNumberFormat="1" applyFont="1" applyFill="1" applyBorder="1" applyAlignment="1" applyProtection="1">
      <alignment horizontal="center" vertical="center" wrapText="1"/>
      <protection locked="0" hidden="1"/>
    </xf>
    <xf numFmtId="49" fontId="3" fillId="10" borderId="5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68" applyFont="1" applyFill="1" applyBorder="1" applyAlignment="1" applyProtection="1">
      <alignment horizontal="center" vertical="center"/>
      <protection locked="0" hidden="1"/>
    </xf>
    <xf numFmtId="4" fontId="3" fillId="10" borderId="5" xfId="68" applyNumberFormat="1" applyFont="1" applyFill="1" applyBorder="1" applyAlignment="1" applyProtection="1">
      <alignment horizontal="center" vertical="center"/>
      <protection locked="0"/>
    </xf>
    <xf numFmtId="2" fontId="3" fillId="10" borderId="5" xfId="68" applyNumberFormat="1" applyFont="1" applyFill="1" applyBorder="1" applyAlignment="1" applyProtection="1">
      <alignment horizontal="center"/>
      <protection hidden="1"/>
    </xf>
    <xf numFmtId="49" fontId="3" fillId="10" borderId="6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0" fontId="3" fillId="1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10" borderId="5" xfId="0" applyFont="1" applyFill="1" applyBorder="1" applyAlignment="1" applyProtection="1">
      <alignment horizontal="center" vertical="center"/>
      <protection locked="0" hidden="1"/>
    </xf>
    <xf numFmtId="2" fontId="3" fillId="10" borderId="5" xfId="0" applyNumberFormat="1" applyFont="1" applyFill="1" applyBorder="1" applyAlignment="1" applyProtection="1">
      <alignment horizontal="center"/>
      <protection hidden="1"/>
    </xf>
    <xf numFmtId="49" fontId="3" fillId="1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49" fontId="3" fillId="11" borderId="5" xfId="0" applyNumberFormat="1" applyFont="1" applyFill="1" applyBorder="1" applyAlignment="1" applyProtection="1">
      <alignment horizontal="center" vertical="center"/>
      <protection locked="0"/>
    </xf>
    <xf numFmtId="49" fontId="3" fillId="11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11" borderId="5" xfId="0" applyNumberFormat="1" applyFont="1" applyFill="1" applyBorder="1" applyAlignment="1" applyProtection="1">
      <alignment horizontal="center" vertical="center"/>
      <protection locked="0"/>
    </xf>
    <xf numFmtId="4" fontId="3" fillId="11" borderId="5" xfId="0" applyNumberFormat="1" applyFont="1" applyFill="1" applyBorder="1" applyAlignment="1" applyProtection="1">
      <alignment horizontal="center" vertical="center"/>
      <protection hidden="1"/>
    </xf>
    <xf numFmtId="0" fontId="3" fillId="12" borderId="5" xfId="0" applyFont="1" applyFill="1" applyBorder="1" applyAlignment="1" applyProtection="1">
      <alignment horizontal="center" vertical="center" wrapText="1"/>
      <protection locked="0"/>
    </xf>
    <xf numFmtId="49" fontId="3" fillId="1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5" borderId="5" xfId="68" applyFont="1" applyFill="1" applyBorder="1" applyAlignment="1" applyProtection="1">
      <alignment horizontal="center" vertical="center"/>
      <protection locked="0" hidden="1"/>
    </xf>
    <xf numFmtId="2" fontId="3" fillId="5" borderId="5" xfId="68" applyNumberFormat="1" applyFont="1" applyFill="1" applyBorder="1" applyAlignment="1" applyProtection="1">
      <alignment horizontal="center"/>
      <protection hidden="1"/>
    </xf>
    <xf numFmtId="49" fontId="3" fillId="12" borderId="5" xfId="68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3" fillId="0" borderId="5" xfId="0" applyNumberFormat="1" applyFont="1" applyFill="1" applyBorder="1" applyAlignment="1" applyProtection="1">
      <alignment horizontal="center" vertical="center"/>
      <protection locked="0"/>
    </xf>
    <xf numFmtId="4" fontId="3" fillId="12" borderId="5" xfId="0" applyNumberFormat="1" applyFont="1" applyFill="1" applyBorder="1" applyAlignment="1" applyProtection="1">
      <alignment horizontal="center" vertical="center"/>
      <protection locked="0"/>
    </xf>
    <xf numFmtId="4" fontId="3" fillId="12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1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13" borderId="7" xfId="0" applyNumberFormat="1" applyFont="1" applyFill="1" applyBorder="1" applyAlignment="1" applyProtection="1">
      <alignment horizontal="center" vertical="center"/>
      <protection locked="0"/>
    </xf>
    <xf numFmtId="4" fontId="3" fillId="13" borderId="7" xfId="0" applyNumberFormat="1" applyFont="1" applyFill="1" applyBorder="1" applyAlignment="1" applyProtection="1">
      <alignment horizontal="center" vertical="center"/>
      <protection hidden="1"/>
    </xf>
    <xf numFmtId="49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13" borderId="5" xfId="0" applyNumberFormat="1" applyFont="1" applyFill="1" applyBorder="1" applyAlignment="1" applyProtection="1">
      <alignment horizontal="center" vertical="center"/>
      <protection hidden="1"/>
    </xf>
    <xf numFmtId="49" fontId="3" fillId="13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13" borderId="5" xfId="0" applyNumberFormat="1" applyFont="1" applyFill="1" applyBorder="1" applyAlignment="1" applyProtection="1">
      <alignment horizontal="center" vertical="center"/>
      <protection locked="0"/>
    </xf>
    <xf numFmtId="49" fontId="22" fillId="5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67" fontId="22" fillId="8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8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167" fontId="22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4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1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1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167" fontId="22" fillId="7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7" borderId="0" xfId="0" applyNumberFormat="1" applyFont="1" applyFill="1" applyBorder="1" applyAlignment="1" applyProtection="1">
      <alignment horizontal="left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5" xfId="68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 TargetMode="External"/><Relationship Id="rId13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8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3" Type="http://schemas.openxmlformats.org/officeDocument/2006/relationships/hyperlink" Target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 TargetMode="External"/><Relationship Id="rId21" Type="http://schemas.openxmlformats.org/officeDocument/2006/relationships/hyperlink" Target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 TargetMode="External"/><Relationship Id="rId7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/><Relationship Id="rId12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17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2" Type="http://schemas.openxmlformats.org/officeDocument/2006/relationships/hyperlink" Target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 TargetMode="External"/><Relationship Id="rId16" Type="http://schemas.openxmlformats.org/officeDocument/2006/relationships/hyperlink" Target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 TargetMode="External"/><Relationship Id="rId20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Relationship Id="rId6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11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 TargetMode="External"/><Relationship Id="rId5" Type="http://schemas.openxmlformats.org/officeDocument/2006/relationships/hyperlink" Target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 TargetMode="External"/><Relationship Id="rId15" Type="http://schemas.openxmlformats.org/officeDocument/2006/relationships/hyperlink" Target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 TargetMode="External"/><Relationship Id="rId10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 TargetMode="External"/><Relationship Id="rId19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4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9" Type="http://schemas.openxmlformats.org/officeDocument/2006/relationships/hyperlink" Target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 TargetMode="External"/><Relationship Id="rId14" Type="http://schemas.openxmlformats.org/officeDocument/2006/relationships/hyperlink" Target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0"/>
  <sheetViews>
    <sheetView tabSelected="1" topLeftCell="B1" zoomScale="85" zoomScaleNormal="85" zoomScaleSheetLayoutView="86" workbookViewId="0">
      <selection activeCell="I14" sqref="I14"/>
    </sheetView>
  </sheetViews>
  <sheetFormatPr defaultRowHeight="11.25"/>
  <cols>
    <col min="1" max="1" width="0.5703125" style="1" hidden="1" customWidth="1"/>
    <col min="2" max="2" width="3.140625" style="1" customWidth="1"/>
    <col min="3" max="3" width="5.85546875" style="65" customWidth="1"/>
    <col min="4" max="4" width="11.85546875" style="68" customWidth="1"/>
    <col min="5" max="5" width="12.7109375" style="65" customWidth="1"/>
    <col min="6" max="6" width="14.7109375" style="9" customWidth="1"/>
    <col min="7" max="7" width="17.5703125" style="22" customWidth="1"/>
    <col min="8" max="9" width="17.5703125" style="9" customWidth="1"/>
    <col min="10" max="10" width="17.5703125" style="2" customWidth="1"/>
    <col min="11" max="11" width="12.85546875" style="66" customWidth="1"/>
    <col min="12" max="12" width="9.7109375" style="2" customWidth="1"/>
    <col min="13" max="13" width="10" style="53" customWidth="1"/>
    <col min="14" max="14" width="13.42578125" style="53" customWidth="1"/>
    <col min="15" max="15" width="13.85546875" style="61" customWidth="1"/>
    <col min="16" max="18" width="9" style="2" customWidth="1"/>
    <col min="19" max="19" width="12.7109375" style="47" customWidth="1"/>
    <col min="20" max="21" width="13.28515625" style="13" customWidth="1"/>
    <col min="22" max="22" width="9" style="13" customWidth="1"/>
    <col min="23" max="23" width="13.28515625" style="13" customWidth="1"/>
    <col min="24" max="24" width="13.140625" style="13" customWidth="1"/>
    <col min="25" max="25" width="8" style="26" customWidth="1"/>
    <col min="26" max="26" width="8.5703125" style="29" customWidth="1"/>
    <col min="27" max="27" width="10.140625" style="25" customWidth="1"/>
    <col min="28" max="28" width="3.28515625" style="1" customWidth="1"/>
    <col min="29" max="16384" width="9.140625" style="1"/>
  </cols>
  <sheetData>
    <row r="1" spans="1:27">
      <c r="B1" s="263" t="s">
        <v>1198</v>
      </c>
      <c r="C1" s="264"/>
      <c r="D1" s="264"/>
      <c r="E1" s="264"/>
    </row>
    <row r="2" spans="1:27" ht="15" customHeight="1">
      <c r="B2" s="236" t="s">
        <v>1199</v>
      </c>
      <c r="C2" s="237"/>
      <c r="D2" s="237"/>
      <c r="E2" s="237"/>
    </row>
    <row r="3" spans="1:27">
      <c r="B3" s="247" t="s">
        <v>1200</v>
      </c>
      <c r="C3" s="248"/>
      <c r="D3" s="248"/>
      <c r="E3" s="248"/>
    </row>
    <row r="4" spans="1:27">
      <c r="B4" s="247" t="s">
        <v>1201</v>
      </c>
      <c r="C4" s="248"/>
      <c r="D4" s="248"/>
      <c r="E4" s="248"/>
    </row>
    <row r="5" spans="1:27">
      <c r="B5" s="249" t="s">
        <v>1202</v>
      </c>
      <c r="C5" s="250"/>
      <c r="D5" s="250"/>
      <c r="E5" s="250"/>
    </row>
    <row r="6" spans="1:27">
      <c r="B6" s="251" t="s">
        <v>1511</v>
      </c>
      <c r="C6" s="252"/>
      <c r="D6" s="252"/>
      <c r="E6" s="252"/>
    </row>
    <row r="7" spans="1:27">
      <c r="B7" s="253" t="s">
        <v>1523</v>
      </c>
      <c r="C7" s="254"/>
      <c r="D7" s="254"/>
      <c r="E7" s="254"/>
    </row>
    <row r="8" spans="1:27" ht="15" customHeight="1">
      <c r="B8" s="255" t="s">
        <v>1526</v>
      </c>
      <c r="C8" s="255"/>
      <c r="D8" s="255"/>
      <c r="E8" s="255"/>
    </row>
    <row r="9" spans="1:27" ht="15" customHeight="1">
      <c r="B9" s="255" t="s">
        <v>1563</v>
      </c>
      <c r="C9" s="255"/>
      <c r="D9" s="255"/>
      <c r="E9" s="255"/>
    </row>
    <row r="10" spans="1:27" ht="15" customHeight="1">
      <c r="C10" s="269" t="s">
        <v>413</v>
      </c>
      <c r="D10" s="269"/>
      <c r="E10" s="269"/>
      <c r="F10" s="269"/>
      <c r="G10" s="269"/>
      <c r="H10" s="269"/>
      <c r="I10" s="269"/>
      <c r="J10" s="11"/>
      <c r="K10" s="70"/>
      <c r="L10" s="12"/>
      <c r="O10" s="54"/>
      <c r="P10" s="12"/>
      <c r="Q10" s="12"/>
      <c r="R10" s="12"/>
      <c r="X10" s="26"/>
    </row>
    <row r="11" spans="1:27" ht="14.25" customHeight="1">
      <c r="E11" s="68" t="s">
        <v>36</v>
      </c>
      <c r="J11" s="10"/>
      <c r="K11" s="70"/>
      <c r="L11" s="12"/>
      <c r="O11" s="54"/>
      <c r="P11" s="12"/>
      <c r="Q11" s="12"/>
      <c r="R11" s="12"/>
      <c r="X11" s="26"/>
    </row>
    <row r="12" spans="1:27" ht="21" customHeight="1">
      <c r="D12" s="96" t="s">
        <v>34</v>
      </c>
      <c r="E12" s="96" t="s">
        <v>939</v>
      </c>
      <c r="F12" s="241" t="s">
        <v>35</v>
      </c>
      <c r="I12" s="10"/>
      <c r="J12" s="14"/>
      <c r="K12" s="71"/>
      <c r="L12" s="9"/>
      <c r="O12" s="54"/>
      <c r="P12" s="12"/>
      <c r="Q12" s="12"/>
      <c r="R12" s="12"/>
      <c r="X12" s="26"/>
      <c r="Z12" s="28"/>
    </row>
    <row r="13" spans="1:27" s="3" customFormat="1" ht="26.25" customHeight="1">
      <c r="A13" s="1"/>
      <c r="B13" s="1"/>
      <c r="C13" s="66"/>
      <c r="D13" s="97"/>
      <c r="E13" s="97"/>
      <c r="F13" s="242"/>
      <c r="I13" s="10"/>
      <c r="J13" s="10"/>
      <c r="K13" s="71"/>
      <c r="L13" s="15"/>
      <c r="M13" s="55"/>
      <c r="N13" s="55"/>
      <c r="O13" s="56"/>
      <c r="P13" s="16"/>
      <c r="Q13" s="16"/>
      <c r="R13" s="16"/>
      <c r="S13" s="73"/>
      <c r="T13" s="17"/>
      <c r="U13" s="17"/>
      <c r="V13" s="17"/>
      <c r="W13" s="17"/>
      <c r="X13" s="17"/>
      <c r="Y13" s="64"/>
      <c r="Z13" s="30"/>
      <c r="AA13" s="27"/>
    </row>
    <row r="14" spans="1:27" s="6" customFormat="1" ht="15.75" customHeight="1">
      <c r="A14" s="1"/>
      <c r="B14" s="1"/>
      <c r="C14" s="66"/>
      <c r="D14" s="99">
        <v>1</v>
      </c>
      <c r="E14" s="99">
        <v>3</v>
      </c>
      <c r="F14" s="23">
        <v>4</v>
      </c>
      <c r="I14" s="10"/>
      <c r="J14" s="10"/>
      <c r="K14" s="71"/>
      <c r="L14" s="15"/>
      <c r="M14" s="55"/>
      <c r="N14" s="55"/>
      <c r="O14" s="56"/>
      <c r="P14" s="16"/>
      <c r="Q14" s="16"/>
      <c r="R14" s="16"/>
      <c r="S14" s="73"/>
      <c r="T14" s="17"/>
      <c r="U14" s="17"/>
      <c r="V14" s="17"/>
      <c r="W14" s="17"/>
      <c r="X14" s="17"/>
      <c r="Y14" s="64"/>
      <c r="Z14" s="30"/>
      <c r="AA14" s="27"/>
    </row>
    <row r="15" spans="1:27" s="3" customFormat="1" ht="34.5" customHeight="1">
      <c r="C15" s="66"/>
      <c r="D15" s="52">
        <v>130540020197</v>
      </c>
      <c r="E15" s="52" t="s">
        <v>568</v>
      </c>
      <c r="F15" s="76">
        <v>2020</v>
      </c>
      <c r="I15" s="10"/>
      <c r="J15" s="10"/>
      <c r="K15" s="71"/>
      <c r="L15" s="15"/>
      <c r="M15" s="55"/>
      <c r="N15" s="55"/>
      <c r="O15" s="56"/>
      <c r="P15" s="16"/>
      <c r="Q15" s="16"/>
      <c r="R15" s="16"/>
      <c r="S15" s="73"/>
      <c r="T15" s="17"/>
      <c r="U15" s="17"/>
      <c r="V15" s="17"/>
      <c r="W15" s="17"/>
      <c r="X15" s="17"/>
      <c r="Y15" s="64"/>
      <c r="Z15" s="30"/>
      <c r="AA15" s="27"/>
    </row>
    <row r="16" spans="1:27" ht="42" customHeight="1">
      <c r="C16" s="67"/>
      <c r="D16" s="69"/>
      <c r="E16" s="240" t="s">
        <v>414</v>
      </c>
      <c r="F16" s="240"/>
      <c r="G16" s="240"/>
      <c r="H16" s="240"/>
      <c r="J16" s="10"/>
      <c r="K16" s="72"/>
      <c r="L16" s="12"/>
      <c r="O16" s="54"/>
      <c r="P16" s="12"/>
      <c r="Q16" s="12"/>
      <c r="R16" s="12"/>
      <c r="X16" s="26"/>
    </row>
    <row r="17" spans="1:27" ht="11.25" customHeight="1">
      <c r="C17" s="270" t="s">
        <v>29</v>
      </c>
      <c r="D17" s="270" t="s">
        <v>40</v>
      </c>
      <c r="E17" s="241" t="s">
        <v>31</v>
      </c>
      <c r="F17" s="241" t="s">
        <v>940</v>
      </c>
      <c r="G17" s="243" t="s">
        <v>941</v>
      </c>
      <c r="H17" s="238" t="s">
        <v>942</v>
      </c>
      <c r="I17" s="241" t="s">
        <v>943</v>
      </c>
      <c r="J17" s="241" t="s">
        <v>246</v>
      </c>
      <c r="K17" s="245" t="s">
        <v>30</v>
      </c>
      <c r="L17" s="238" t="s">
        <v>252</v>
      </c>
      <c r="M17" s="267" t="s">
        <v>32</v>
      </c>
      <c r="N17" s="267" t="s">
        <v>944</v>
      </c>
      <c r="O17" s="265" t="s">
        <v>945</v>
      </c>
      <c r="P17" s="265" t="s">
        <v>946</v>
      </c>
      <c r="Q17" s="265" t="s">
        <v>947</v>
      </c>
      <c r="R17" s="265" t="s">
        <v>948</v>
      </c>
      <c r="S17" s="258" t="s">
        <v>949</v>
      </c>
      <c r="T17" s="241" t="s">
        <v>409</v>
      </c>
      <c r="U17" s="241" t="s">
        <v>408</v>
      </c>
      <c r="V17" s="258" t="s">
        <v>951</v>
      </c>
      <c r="W17" s="258" t="s">
        <v>952</v>
      </c>
      <c r="X17" s="260" t="s">
        <v>953</v>
      </c>
      <c r="Y17" s="257" t="s">
        <v>33</v>
      </c>
      <c r="Z17" s="262" t="s">
        <v>957</v>
      </c>
      <c r="AA17" s="256" t="s">
        <v>978</v>
      </c>
    </row>
    <row r="18" spans="1:27" ht="63" customHeight="1">
      <c r="C18" s="270"/>
      <c r="D18" s="270"/>
      <c r="E18" s="242"/>
      <c r="F18" s="242"/>
      <c r="G18" s="244"/>
      <c r="H18" s="239"/>
      <c r="I18" s="242"/>
      <c r="J18" s="242"/>
      <c r="K18" s="246"/>
      <c r="L18" s="239"/>
      <c r="M18" s="268"/>
      <c r="N18" s="268"/>
      <c r="O18" s="266"/>
      <c r="P18" s="266"/>
      <c r="Q18" s="266"/>
      <c r="R18" s="266"/>
      <c r="S18" s="259"/>
      <c r="T18" s="242"/>
      <c r="U18" s="242"/>
      <c r="V18" s="259"/>
      <c r="W18" s="259"/>
      <c r="X18" s="261"/>
      <c r="Y18" s="257"/>
      <c r="Z18" s="262"/>
      <c r="AA18" s="256"/>
    </row>
    <row r="19" spans="1:27" s="8" customFormat="1" ht="14.45" customHeight="1">
      <c r="A19" s="1"/>
      <c r="B19" s="1"/>
      <c r="C19" s="32">
        <v>1</v>
      </c>
      <c r="D19" s="32">
        <v>2</v>
      </c>
      <c r="E19" s="32">
        <v>3</v>
      </c>
      <c r="F19" s="23">
        <v>4</v>
      </c>
      <c r="G19" s="31">
        <v>5</v>
      </c>
      <c r="H19" s="24">
        <v>6</v>
      </c>
      <c r="I19" s="31">
        <v>7</v>
      </c>
      <c r="J19" s="31">
        <v>8</v>
      </c>
      <c r="K19" s="74">
        <v>9</v>
      </c>
      <c r="L19" s="31">
        <v>10</v>
      </c>
      <c r="M19" s="75">
        <v>11</v>
      </c>
      <c r="N19" s="75">
        <v>12</v>
      </c>
      <c r="O19" s="75">
        <v>13</v>
      </c>
      <c r="P19" s="77">
        <v>14</v>
      </c>
      <c r="Q19" s="77">
        <v>15</v>
      </c>
      <c r="R19" s="77">
        <v>16</v>
      </c>
      <c r="S19" s="32">
        <v>17</v>
      </c>
      <c r="T19" s="33">
        <v>18</v>
      </c>
      <c r="U19" s="33">
        <v>19</v>
      </c>
      <c r="V19" s="62" t="s">
        <v>950</v>
      </c>
      <c r="W19" s="63" t="s">
        <v>954</v>
      </c>
      <c r="X19" s="100" t="s">
        <v>955</v>
      </c>
      <c r="Y19" s="98" t="s">
        <v>956</v>
      </c>
      <c r="Z19" s="102">
        <v>24</v>
      </c>
      <c r="AA19" s="33">
        <v>25</v>
      </c>
    </row>
    <row r="20" spans="1:27" ht="72.75" customHeight="1">
      <c r="A20" s="1" t="s">
        <v>341</v>
      </c>
      <c r="C20" s="44">
        <v>1</v>
      </c>
      <c r="D20" s="35" t="s">
        <v>41</v>
      </c>
      <c r="E20" s="34" t="s">
        <v>28</v>
      </c>
      <c r="F20" s="37" t="s">
        <v>499</v>
      </c>
      <c r="G20" s="37" t="s">
        <v>500</v>
      </c>
      <c r="H20" s="38" t="s">
        <v>500</v>
      </c>
      <c r="I20" s="36" t="s">
        <v>600</v>
      </c>
      <c r="J20" s="36" t="s">
        <v>601</v>
      </c>
      <c r="K20" s="36" t="s">
        <v>973</v>
      </c>
      <c r="L20" s="45" t="s">
        <v>976</v>
      </c>
      <c r="M20" s="57">
        <v>1</v>
      </c>
      <c r="N20" s="57">
        <v>4457142.8571428563</v>
      </c>
      <c r="O20" s="58">
        <v>4457142.8571428563</v>
      </c>
      <c r="P20" s="19"/>
      <c r="Q20" s="19"/>
      <c r="R20" s="19"/>
      <c r="S20" s="43" t="s">
        <v>977</v>
      </c>
      <c r="T20" s="50" t="s">
        <v>1022</v>
      </c>
      <c r="U20" s="40" t="s">
        <v>571</v>
      </c>
      <c r="V20" s="41" t="s">
        <v>411</v>
      </c>
      <c r="W20" s="36" t="s">
        <v>570</v>
      </c>
      <c r="X20" s="42" t="s">
        <v>569</v>
      </c>
      <c r="Y20" s="41">
        <v>0</v>
      </c>
      <c r="Z20" s="101" t="s">
        <v>582</v>
      </c>
      <c r="AA20" s="18"/>
    </row>
    <row r="21" spans="1:27" ht="72.75" customHeight="1">
      <c r="C21" s="44">
        <v>2</v>
      </c>
      <c r="D21" s="35" t="s">
        <v>41</v>
      </c>
      <c r="E21" s="34" t="s">
        <v>28</v>
      </c>
      <c r="F21" s="41" t="s">
        <v>545</v>
      </c>
      <c r="G21" s="39" t="s">
        <v>254</v>
      </c>
      <c r="H21" s="38" t="s">
        <v>546</v>
      </c>
      <c r="I21" s="36" t="s">
        <v>936</v>
      </c>
      <c r="J21" s="36" t="s">
        <v>937</v>
      </c>
      <c r="K21" s="36" t="s">
        <v>973</v>
      </c>
      <c r="L21" s="45" t="s">
        <v>976</v>
      </c>
      <c r="M21" s="57">
        <v>1</v>
      </c>
      <c r="N21" s="57">
        <v>12000000</v>
      </c>
      <c r="O21" s="58">
        <v>12000000</v>
      </c>
      <c r="P21" s="1"/>
      <c r="Q21" s="19"/>
      <c r="R21" s="19"/>
      <c r="S21" s="43" t="s">
        <v>977</v>
      </c>
      <c r="T21" s="50" t="s">
        <v>1022</v>
      </c>
      <c r="U21" s="40" t="s">
        <v>571</v>
      </c>
      <c r="V21" s="41" t="s">
        <v>411</v>
      </c>
      <c r="W21" s="36" t="s">
        <v>570</v>
      </c>
      <c r="X21" s="42" t="s">
        <v>569</v>
      </c>
      <c r="Y21" s="41">
        <v>0</v>
      </c>
      <c r="Z21" s="101" t="s">
        <v>596</v>
      </c>
      <c r="AA21" s="36"/>
    </row>
    <row r="22" spans="1:27" ht="69" customHeight="1">
      <c r="A22" s="1" t="s">
        <v>341</v>
      </c>
      <c r="C22" s="44">
        <v>3</v>
      </c>
      <c r="D22" s="35" t="s">
        <v>41</v>
      </c>
      <c r="E22" s="34" t="s">
        <v>28</v>
      </c>
      <c r="F22" s="37" t="s">
        <v>550</v>
      </c>
      <c r="G22" s="39" t="s">
        <v>551</v>
      </c>
      <c r="H22" s="38" t="s">
        <v>552</v>
      </c>
      <c r="I22" s="36" t="s">
        <v>602</v>
      </c>
      <c r="J22" s="36" t="s">
        <v>603</v>
      </c>
      <c r="K22" s="36" t="s">
        <v>973</v>
      </c>
      <c r="L22" s="45" t="s">
        <v>976</v>
      </c>
      <c r="M22" s="57">
        <v>1</v>
      </c>
      <c r="N22" s="57">
        <v>1741071.4285714284</v>
      </c>
      <c r="O22" s="58">
        <v>1741071.4285714284</v>
      </c>
      <c r="P22" s="19"/>
      <c r="Q22" s="19"/>
      <c r="R22" s="19"/>
      <c r="S22" s="43" t="s">
        <v>977</v>
      </c>
      <c r="T22" s="50" t="s">
        <v>1022</v>
      </c>
      <c r="U22" s="40" t="s">
        <v>571</v>
      </c>
      <c r="V22" s="41" t="s">
        <v>411</v>
      </c>
      <c r="W22" s="36" t="s">
        <v>570</v>
      </c>
      <c r="X22" s="42" t="s">
        <v>569</v>
      </c>
      <c r="Y22" s="41">
        <v>0</v>
      </c>
      <c r="Z22" s="101" t="s">
        <v>582</v>
      </c>
      <c r="AA22" s="18"/>
    </row>
    <row r="23" spans="1:27" ht="72.75" customHeight="1">
      <c r="A23" s="1" t="s">
        <v>341</v>
      </c>
      <c r="C23" s="44">
        <v>4</v>
      </c>
      <c r="D23" s="35" t="s">
        <v>41</v>
      </c>
      <c r="E23" s="34" t="s">
        <v>28</v>
      </c>
      <c r="F23" s="37" t="s">
        <v>497</v>
      </c>
      <c r="G23" s="39" t="s">
        <v>498</v>
      </c>
      <c r="H23" s="38" t="s">
        <v>498</v>
      </c>
      <c r="I23" s="39" t="s">
        <v>604</v>
      </c>
      <c r="J23" s="39" t="s">
        <v>605</v>
      </c>
      <c r="K23" s="36" t="s">
        <v>973</v>
      </c>
      <c r="L23" s="45" t="s">
        <v>976</v>
      </c>
      <c r="M23" s="57">
        <v>1</v>
      </c>
      <c r="N23" s="57">
        <v>535714.28571428568</v>
      </c>
      <c r="O23" s="58">
        <v>535714.28571428568</v>
      </c>
      <c r="P23" s="19"/>
      <c r="Q23" s="19"/>
      <c r="R23" s="19"/>
      <c r="S23" s="43" t="s">
        <v>977</v>
      </c>
      <c r="T23" s="110" t="s">
        <v>1022</v>
      </c>
      <c r="U23" s="40" t="s">
        <v>571</v>
      </c>
      <c r="V23" s="41" t="s">
        <v>411</v>
      </c>
      <c r="W23" s="36" t="s">
        <v>570</v>
      </c>
      <c r="X23" s="42" t="s">
        <v>569</v>
      </c>
      <c r="Y23" s="41">
        <v>0</v>
      </c>
      <c r="Z23" s="101" t="s">
        <v>582</v>
      </c>
      <c r="AA23" s="18"/>
    </row>
    <row r="24" spans="1:27" ht="83.25" customHeight="1">
      <c r="A24" s="1" t="s">
        <v>341</v>
      </c>
      <c r="C24" s="44">
        <v>5</v>
      </c>
      <c r="D24" s="35" t="s">
        <v>41</v>
      </c>
      <c r="E24" s="34" t="s">
        <v>28</v>
      </c>
      <c r="F24" s="37" t="s">
        <v>517</v>
      </c>
      <c r="G24" s="39" t="s">
        <v>518</v>
      </c>
      <c r="H24" s="38" t="s">
        <v>519</v>
      </c>
      <c r="I24" s="36" t="s">
        <v>606</v>
      </c>
      <c r="J24" s="36" t="s">
        <v>607</v>
      </c>
      <c r="K24" s="36" t="s">
        <v>973</v>
      </c>
      <c r="L24" s="45" t="s">
        <v>976</v>
      </c>
      <c r="M24" s="57">
        <v>1</v>
      </c>
      <c r="N24" s="57">
        <v>104999.99999999999</v>
      </c>
      <c r="O24" s="58">
        <v>104999.99999999999</v>
      </c>
      <c r="P24" s="19"/>
      <c r="Q24" s="19"/>
      <c r="R24" s="19"/>
      <c r="S24" s="43" t="s">
        <v>15</v>
      </c>
      <c r="T24" s="50" t="s">
        <v>1022</v>
      </c>
      <c r="U24" s="40" t="s">
        <v>571</v>
      </c>
      <c r="V24" s="41" t="s">
        <v>411</v>
      </c>
      <c r="W24" s="36" t="s">
        <v>570</v>
      </c>
      <c r="X24" s="42" t="s">
        <v>569</v>
      </c>
      <c r="Y24" s="41">
        <v>100</v>
      </c>
      <c r="Z24" s="101" t="s">
        <v>583</v>
      </c>
      <c r="AA24" s="18"/>
    </row>
    <row r="25" spans="1:27" ht="71.25" customHeight="1">
      <c r="A25" s="1" t="s">
        <v>341</v>
      </c>
      <c r="C25" s="44">
        <v>6</v>
      </c>
      <c r="D25" s="35" t="s">
        <v>41</v>
      </c>
      <c r="E25" s="34" t="s">
        <v>28</v>
      </c>
      <c r="F25" s="37" t="s">
        <v>517</v>
      </c>
      <c r="G25" s="37" t="s">
        <v>518</v>
      </c>
      <c r="H25" s="39" t="s">
        <v>519</v>
      </c>
      <c r="I25" s="39" t="s">
        <v>606</v>
      </c>
      <c r="J25" s="36" t="s">
        <v>608</v>
      </c>
      <c r="K25" s="36" t="s">
        <v>973</v>
      </c>
      <c r="L25" s="45" t="s">
        <v>976</v>
      </c>
      <c r="M25" s="57">
        <v>1</v>
      </c>
      <c r="N25" s="57">
        <v>7856159.9999999981</v>
      </c>
      <c r="O25" s="58">
        <v>7856159.9999999981</v>
      </c>
      <c r="P25" s="19"/>
      <c r="Q25" s="19"/>
      <c r="R25" s="19"/>
      <c r="S25" s="43" t="s">
        <v>977</v>
      </c>
      <c r="T25" s="50" t="s">
        <v>1022</v>
      </c>
      <c r="U25" s="40" t="s">
        <v>571</v>
      </c>
      <c r="V25" s="41" t="s">
        <v>411</v>
      </c>
      <c r="W25" s="36" t="s">
        <v>570</v>
      </c>
      <c r="X25" s="42" t="s">
        <v>569</v>
      </c>
      <c r="Y25" s="41">
        <v>0</v>
      </c>
      <c r="Z25" s="101" t="s">
        <v>584</v>
      </c>
      <c r="AA25" s="18"/>
    </row>
    <row r="26" spans="1:27" ht="72" customHeight="1">
      <c r="A26" s="1" t="s">
        <v>341</v>
      </c>
      <c r="C26" s="44">
        <v>7</v>
      </c>
      <c r="D26" s="35" t="s">
        <v>41</v>
      </c>
      <c r="E26" s="34" t="s">
        <v>28</v>
      </c>
      <c r="F26" s="37" t="s">
        <v>517</v>
      </c>
      <c r="G26" s="37" t="s">
        <v>518</v>
      </c>
      <c r="H26" s="38" t="s">
        <v>519</v>
      </c>
      <c r="I26" s="38" t="s">
        <v>606</v>
      </c>
      <c r="J26" s="36" t="s">
        <v>609</v>
      </c>
      <c r="K26" s="36" t="s">
        <v>973</v>
      </c>
      <c r="L26" s="45" t="s">
        <v>976</v>
      </c>
      <c r="M26" s="57">
        <v>1</v>
      </c>
      <c r="N26" s="57">
        <v>1053000</v>
      </c>
      <c r="O26" s="58">
        <v>1053000</v>
      </c>
      <c r="P26" s="19"/>
      <c r="Q26" s="19"/>
      <c r="R26" s="19"/>
      <c r="S26" s="43" t="s">
        <v>977</v>
      </c>
      <c r="T26" s="50" t="s">
        <v>1022</v>
      </c>
      <c r="U26" s="40" t="s">
        <v>571</v>
      </c>
      <c r="V26" s="41" t="s">
        <v>411</v>
      </c>
      <c r="W26" s="36" t="s">
        <v>570</v>
      </c>
      <c r="X26" s="42" t="s">
        <v>569</v>
      </c>
      <c r="Y26" s="41">
        <v>0</v>
      </c>
      <c r="Z26" s="101" t="s">
        <v>584</v>
      </c>
      <c r="AA26" s="18"/>
    </row>
    <row r="27" spans="1:27" ht="72" customHeight="1">
      <c r="A27" s="1" t="s">
        <v>341</v>
      </c>
      <c r="C27" s="44">
        <v>8</v>
      </c>
      <c r="D27" s="35" t="s">
        <v>41</v>
      </c>
      <c r="E27" s="34" t="s">
        <v>28</v>
      </c>
      <c r="F27" s="37" t="s">
        <v>517</v>
      </c>
      <c r="G27" s="39" t="s">
        <v>518</v>
      </c>
      <c r="H27" s="38" t="s">
        <v>519</v>
      </c>
      <c r="I27" s="36" t="s">
        <v>610</v>
      </c>
      <c r="J27" s="36" t="s">
        <v>611</v>
      </c>
      <c r="K27" s="36" t="s">
        <v>973</v>
      </c>
      <c r="L27" s="45" t="s">
        <v>976</v>
      </c>
      <c r="M27" s="57">
        <v>1</v>
      </c>
      <c r="N27" s="57">
        <v>3590178.5714285709</v>
      </c>
      <c r="O27" s="58">
        <v>3590178.5714285709</v>
      </c>
      <c r="P27" s="19"/>
      <c r="Q27" s="19"/>
      <c r="R27" s="19"/>
      <c r="S27" s="43" t="s">
        <v>977</v>
      </c>
      <c r="T27" s="50" t="s">
        <v>1022</v>
      </c>
      <c r="U27" s="40" t="s">
        <v>571</v>
      </c>
      <c r="V27" s="41" t="s">
        <v>411</v>
      </c>
      <c r="W27" s="36" t="s">
        <v>570</v>
      </c>
      <c r="X27" s="42" t="s">
        <v>569</v>
      </c>
      <c r="Y27" s="41">
        <v>0</v>
      </c>
      <c r="Z27" s="101" t="s">
        <v>587</v>
      </c>
      <c r="AA27" s="18"/>
    </row>
    <row r="28" spans="1:27" ht="70.5" customHeight="1">
      <c r="A28" s="1" t="s">
        <v>341</v>
      </c>
      <c r="C28" s="44">
        <v>9</v>
      </c>
      <c r="D28" s="35" t="s">
        <v>41</v>
      </c>
      <c r="E28" s="34" t="s">
        <v>28</v>
      </c>
      <c r="F28" s="37" t="s">
        <v>517</v>
      </c>
      <c r="G28" s="39" t="s">
        <v>518</v>
      </c>
      <c r="H28" s="38" t="s">
        <v>519</v>
      </c>
      <c r="I28" s="36" t="s">
        <v>612</v>
      </c>
      <c r="J28" s="36" t="s">
        <v>613</v>
      </c>
      <c r="K28" s="35" t="s">
        <v>974</v>
      </c>
      <c r="L28" s="45" t="s">
        <v>976</v>
      </c>
      <c r="M28" s="57">
        <v>1</v>
      </c>
      <c r="N28" s="57">
        <v>9825000</v>
      </c>
      <c r="O28" s="58">
        <v>9825000</v>
      </c>
      <c r="P28" s="19"/>
      <c r="Q28" s="19"/>
      <c r="R28" s="19"/>
      <c r="S28" s="43" t="s">
        <v>17</v>
      </c>
      <c r="T28" s="103" t="s">
        <v>1023</v>
      </c>
      <c r="U28" s="40" t="s">
        <v>572</v>
      </c>
      <c r="V28" s="41" t="s">
        <v>411</v>
      </c>
      <c r="W28" s="36" t="s">
        <v>570</v>
      </c>
      <c r="X28" s="42" t="s">
        <v>569</v>
      </c>
      <c r="Y28" s="41">
        <v>0</v>
      </c>
      <c r="Z28" s="101" t="s">
        <v>587</v>
      </c>
      <c r="AA28" s="18"/>
    </row>
    <row r="29" spans="1:27" ht="72" customHeight="1">
      <c r="A29" s="1" t="s">
        <v>341</v>
      </c>
      <c r="C29" s="44">
        <v>10</v>
      </c>
      <c r="D29" s="35" t="s">
        <v>41</v>
      </c>
      <c r="E29" s="34" t="s">
        <v>28</v>
      </c>
      <c r="F29" s="37" t="s">
        <v>508</v>
      </c>
      <c r="G29" s="39" t="s">
        <v>509</v>
      </c>
      <c r="H29" s="38" t="s">
        <v>509</v>
      </c>
      <c r="I29" s="36" t="s">
        <v>614</v>
      </c>
      <c r="J29" s="36" t="s">
        <v>615</v>
      </c>
      <c r="K29" s="35" t="s">
        <v>974</v>
      </c>
      <c r="L29" s="45" t="s">
        <v>976</v>
      </c>
      <c r="M29" s="57">
        <v>1</v>
      </c>
      <c r="N29" s="57">
        <v>2604464.2857142854</v>
      </c>
      <c r="O29" s="58">
        <v>2604464.2857142854</v>
      </c>
      <c r="P29" s="19"/>
      <c r="Q29" s="19"/>
      <c r="R29" s="19"/>
      <c r="S29" s="125" t="s">
        <v>17</v>
      </c>
      <c r="T29" s="125" t="s">
        <v>1168</v>
      </c>
      <c r="U29" s="125" t="s">
        <v>1169</v>
      </c>
      <c r="V29" s="41" t="s">
        <v>411</v>
      </c>
      <c r="W29" s="36" t="s">
        <v>570</v>
      </c>
      <c r="X29" s="42" t="s">
        <v>569</v>
      </c>
      <c r="Y29" s="41">
        <v>0</v>
      </c>
      <c r="Z29" s="101" t="s">
        <v>587</v>
      </c>
      <c r="AA29" s="18"/>
    </row>
    <row r="30" spans="1:27" ht="72" customHeight="1">
      <c r="A30" s="1" t="s">
        <v>341</v>
      </c>
      <c r="C30" s="44">
        <v>11</v>
      </c>
      <c r="D30" s="35" t="s">
        <v>41</v>
      </c>
      <c r="E30" s="34" t="s">
        <v>28</v>
      </c>
      <c r="F30" s="46" t="s">
        <v>508</v>
      </c>
      <c r="G30" s="39" t="s">
        <v>509</v>
      </c>
      <c r="H30" s="38" t="s">
        <v>509</v>
      </c>
      <c r="I30" s="36" t="s">
        <v>616</v>
      </c>
      <c r="J30" s="36" t="s">
        <v>617</v>
      </c>
      <c r="K30" s="36" t="s">
        <v>973</v>
      </c>
      <c r="L30" s="45" t="s">
        <v>976</v>
      </c>
      <c r="M30" s="57">
        <v>1</v>
      </c>
      <c r="N30" s="57">
        <v>3741964.2857142854</v>
      </c>
      <c r="O30" s="58">
        <v>3741964.2857142854</v>
      </c>
      <c r="P30" s="19"/>
      <c r="Q30" s="19"/>
      <c r="R30" s="19"/>
      <c r="S30" s="43" t="s">
        <v>977</v>
      </c>
      <c r="T30" s="50" t="s">
        <v>1022</v>
      </c>
      <c r="U30" s="40" t="s">
        <v>571</v>
      </c>
      <c r="V30" s="41" t="s">
        <v>411</v>
      </c>
      <c r="W30" s="36" t="s">
        <v>570</v>
      </c>
      <c r="X30" s="42" t="s">
        <v>569</v>
      </c>
      <c r="Y30" s="41">
        <v>0</v>
      </c>
      <c r="Z30" s="101" t="s">
        <v>587</v>
      </c>
      <c r="AA30" s="18"/>
    </row>
    <row r="31" spans="1:27" ht="68.25" customHeight="1">
      <c r="A31" s="1" t="s">
        <v>341</v>
      </c>
      <c r="C31" s="44">
        <v>12</v>
      </c>
      <c r="D31" s="35" t="s">
        <v>41</v>
      </c>
      <c r="E31" s="34" t="s">
        <v>28</v>
      </c>
      <c r="F31" s="46" t="s">
        <v>508</v>
      </c>
      <c r="G31" s="39" t="s">
        <v>509</v>
      </c>
      <c r="H31" s="38" t="s">
        <v>509</v>
      </c>
      <c r="I31" s="36" t="s">
        <v>618</v>
      </c>
      <c r="J31" s="36" t="s">
        <v>619</v>
      </c>
      <c r="K31" s="36" t="s">
        <v>973</v>
      </c>
      <c r="L31" s="45" t="s">
        <v>976</v>
      </c>
      <c r="M31" s="57">
        <v>1</v>
      </c>
      <c r="N31" s="57">
        <v>595622</v>
      </c>
      <c r="O31" s="58">
        <v>595622</v>
      </c>
      <c r="P31" s="19"/>
      <c r="Q31" s="19"/>
      <c r="R31" s="19"/>
      <c r="S31" s="43" t="s">
        <v>21</v>
      </c>
      <c r="T31" s="103" t="s">
        <v>1023</v>
      </c>
      <c r="U31" s="40" t="s">
        <v>572</v>
      </c>
      <c r="V31" s="41" t="s">
        <v>411</v>
      </c>
      <c r="W31" s="36" t="s">
        <v>570</v>
      </c>
      <c r="X31" s="42" t="s">
        <v>569</v>
      </c>
      <c r="Y31" s="41">
        <v>0</v>
      </c>
      <c r="Z31" s="101" t="s">
        <v>588</v>
      </c>
      <c r="AA31" s="18"/>
    </row>
    <row r="32" spans="1:27" ht="67.5">
      <c r="A32" s="1" t="s">
        <v>341</v>
      </c>
      <c r="C32" s="44">
        <v>13</v>
      </c>
      <c r="D32" s="35" t="s">
        <v>41</v>
      </c>
      <c r="E32" s="34" t="s">
        <v>28</v>
      </c>
      <c r="F32" s="46" t="s">
        <v>508</v>
      </c>
      <c r="G32" s="39" t="s">
        <v>509</v>
      </c>
      <c r="H32" s="38" t="s">
        <v>509</v>
      </c>
      <c r="I32" s="36" t="s">
        <v>620</v>
      </c>
      <c r="J32" s="36" t="s">
        <v>621</v>
      </c>
      <c r="K32" s="36" t="s">
        <v>973</v>
      </c>
      <c r="L32" s="45" t="s">
        <v>976</v>
      </c>
      <c r="M32" s="57">
        <v>1</v>
      </c>
      <c r="N32" s="57">
        <v>517931.99999999994</v>
      </c>
      <c r="O32" s="58">
        <v>517931.99999999994</v>
      </c>
      <c r="P32" s="19"/>
      <c r="Q32" s="19"/>
      <c r="R32" s="19"/>
      <c r="S32" s="43" t="s">
        <v>21</v>
      </c>
      <c r="T32" s="103" t="s">
        <v>1023</v>
      </c>
      <c r="U32" s="40" t="s">
        <v>572</v>
      </c>
      <c r="V32" s="41" t="s">
        <v>411</v>
      </c>
      <c r="W32" s="36" t="s">
        <v>570</v>
      </c>
      <c r="X32" s="42" t="s">
        <v>569</v>
      </c>
      <c r="Y32" s="41">
        <v>0</v>
      </c>
      <c r="Z32" s="101" t="s">
        <v>588</v>
      </c>
      <c r="AA32" s="18"/>
    </row>
    <row r="33" spans="1:27" s="89" customFormat="1" ht="70.5" customHeight="1">
      <c r="A33" s="89" t="s">
        <v>341</v>
      </c>
      <c r="C33" s="44">
        <v>14</v>
      </c>
      <c r="D33" s="79" t="s">
        <v>41</v>
      </c>
      <c r="E33" s="78" t="s">
        <v>28</v>
      </c>
      <c r="F33" s="90" t="s">
        <v>508</v>
      </c>
      <c r="G33" s="81" t="s">
        <v>509</v>
      </c>
      <c r="H33" s="82" t="s">
        <v>509</v>
      </c>
      <c r="I33" s="83" t="s">
        <v>622</v>
      </c>
      <c r="J33" s="83" t="s">
        <v>623</v>
      </c>
      <c r="K33" s="36" t="s">
        <v>973</v>
      </c>
      <c r="L33" s="45" t="s">
        <v>976</v>
      </c>
      <c r="M33" s="84">
        <v>1</v>
      </c>
      <c r="N33" s="84">
        <v>4103999.9999999995</v>
      </c>
      <c r="O33" s="85">
        <v>4103999.9999999995</v>
      </c>
      <c r="P33" s="86"/>
      <c r="Q33" s="86"/>
      <c r="R33" s="86"/>
      <c r="S33" s="43" t="s">
        <v>977</v>
      </c>
      <c r="T33" s="50" t="s">
        <v>1022</v>
      </c>
      <c r="U33" s="79" t="s">
        <v>571</v>
      </c>
      <c r="V33" s="80" t="s">
        <v>411</v>
      </c>
      <c r="W33" s="83" t="s">
        <v>570</v>
      </c>
      <c r="X33" s="87" t="s">
        <v>569</v>
      </c>
      <c r="Y33" s="80">
        <v>0</v>
      </c>
      <c r="Z33" s="101" t="s">
        <v>583</v>
      </c>
      <c r="AA33" s="88"/>
    </row>
    <row r="34" spans="1:27" ht="56.25" customHeight="1">
      <c r="A34" s="1" t="s">
        <v>341</v>
      </c>
      <c r="C34" s="44">
        <v>15</v>
      </c>
      <c r="D34" s="35" t="s">
        <v>41</v>
      </c>
      <c r="E34" s="34" t="s">
        <v>26</v>
      </c>
      <c r="F34" s="46" t="s">
        <v>419</v>
      </c>
      <c r="G34" s="48" t="s">
        <v>420</v>
      </c>
      <c r="H34" s="37" t="s">
        <v>421</v>
      </c>
      <c r="I34" s="36" t="s">
        <v>624</v>
      </c>
      <c r="J34" s="36" t="s">
        <v>625</v>
      </c>
      <c r="K34" s="206" t="s">
        <v>975</v>
      </c>
      <c r="L34" s="104" t="s">
        <v>248</v>
      </c>
      <c r="M34" s="57">
        <v>396</v>
      </c>
      <c r="N34" s="57">
        <v>350</v>
      </c>
      <c r="O34" s="58">
        <v>138600</v>
      </c>
      <c r="P34" s="86"/>
      <c r="Q34" s="86"/>
      <c r="R34" s="86"/>
      <c r="S34" s="207" t="s">
        <v>20</v>
      </c>
      <c r="T34" s="79" t="s">
        <v>1024</v>
      </c>
      <c r="U34" s="79" t="s">
        <v>573</v>
      </c>
      <c r="V34" s="41" t="s">
        <v>411</v>
      </c>
      <c r="W34" s="36" t="s">
        <v>570</v>
      </c>
      <c r="X34" s="42" t="s">
        <v>569</v>
      </c>
      <c r="Y34" s="41">
        <v>0</v>
      </c>
      <c r="Z34" s="36" t="s">
        <v>583</v>
      </c>
      <c r="AA34" s="208" t="s">
        <v>1203</v>
      </c>
    </row>
    <row r="35" spans="1:27" ht="45">
      <c r="A35" s="1" t="s">
        <v>341</v>
      </c>
      <c r="C35" s="44">
        <v>16</v>
      </c>
      <c r="D35" s="35" t="s">
        <v>41</v>
      </c>
      <c r="E35" s="34" t="s">
        <v>26</v>
      </c>
      <c r="F35" s="46" t="s">
        <v>437</v>
      </c>
      <c r="G35" s="38" t="s">
        <v>958</v>
      </c>
      <c r="H35" s="38" t="s">
        <v>438</v>
      </c>
      <c r="I35" s="36" t="s">
        <v>626</v>
      </c>
      <c r="J35" s="36" t="s">
        <v>627</v>
      </c>
      <c r="K35" s="206" t="s">
        <v>975</v>
      </c>
      <c r="L35" s="104" t="s">
        <v>247</v>
      </c>
      <c r="M35" s="57">
        <v>40</v>
      </c>
      <c r="N35" s="57">
        <v>900</v>
      </c>
      <c r="O35" s="58">
        <v>36000</v>
      </c>
      <c r="P35" s="86"/>
      <c r="Q35" s="86"/>
      <c r="R35" s="86"/>
      <c r="S35" s="207" t="s">
        <v>20</v>
      </c>
      <c r="T35" s="79" t="s">
        <v>1024</v>
      </c>
      <c r="U35" s="79" t="s">
        <v>573</v>
      </c>
      <c r="V35" s="41" t="s">
        <v>411</v>
      </c>
      <c r="W35" s="36" t="s">
        <v>570</v>
      </c>
      <c r="X35" s="42" t="s">
        <v>569</v>
      </c>
      <c r="Y35" s="41">
        <v>0</v>
      </c>
      <c r="Z35" s="101" t="s">
        <v>583</v>
      </c>
      <c r="AA35" s="208" t="s">
        <v>1203</v>
      </c>
    </row>
    <row r="36" spans="1:27" ht="92.25" customHeight="1">
      <c r="A36" s="1" t="s">
        <v>341</v>
      </c>
      <c r="C36" s="44">
        <v>17</v>
      </c>
      <c r="D36" s="35" t="s">
        <v>41</v>
      </c>
      <c r="E36" s="34" t="s">
        <v>26</v>
      </c>
      <c r="F36" s="46" t="s">
        <v>445</v>
      </c>
      <c r="G36" s="48" t="s">
        <v>432</v>
      </c>
      <c r="H36" s="38" t="s">
        <v>444</v>
      </c>
      <c r="I36" s="36" t="s">
        <v>628</v>
      </c>
      <c r="J36" s="36" t="s">
        <v>629</v>
      </c>
      <c r="K36" s="206" t="s">
        <v>975</v>
      </c>
      <c r="L36" s="104" t="s">
        <v>247</v>
      </c>
      <c r="M36" s="57">
        <v>1000</v>
      </c>
      <c r="N36" s="57">
        <v>25</v>
      </c>
      <c r="O36" s="58">
        <v>25000</v>
      </c>
      <c r="P36" s="86"/>
      <c r="Q36" s="86"/>
      <c r="R36" s="86"/>
      <c r="S36" s="207" t="s">
        <v>20</v>
      </c>
      <c r="T36" s="79" t="s">
        <v>1024</v>
      </c>
      <c r="U36" s="79" t="s">
        <v>573</v>
      </c>
      <c r="V36" s="41" t="s">
        <v>411</v>
      </c>
      <c r="W36" s="36" t="s">
        <v>570</v>
      </c>
      <c r="X36" s="42" t="s">
        <v>569</v>
      </c>
      <c r="Y36" s="41">
        <v>0</v>
      </c>
      <c r="Z36" s="101" t="s">
        <v>583</v>
      </c>
      <c r="AA36" s="208" t="s">
        <v>1203</v>
      </c>
    </row>
    <row r="37" spans="1:27" ht="45">
      <c r="A37" s="1" t="s">
        <v>341</v>
      </c>
      <c r="C37" s="44">
        <v>18</v>
      </c>
      <c r="D37" s="35" t="s">
        <v>41</v>
      </c>
      <c r="E37" s="34" t="s">
        <v>26</v>
      </c>
      <c r="F37" s="46" t="s">
        <v>424</v>
      </c>
      <c r="G37" s="48" t="s">
        <v>630</v>
      </c>
      <c r="H37" s="49" t="s">
        <v>631</v>
      </c>
      <c r="I37" s="36" t="s">
        <v>632</v>
      </c>
      <c r="J37" s="36" t="s">
        <v>633</v>
      </c>
      <c r="K37" s="206" t="s">
        <v>975</v>
      </c>
      <c r="L37" s="104" t="s">
        <v>247</v>
      </c>
      <c r="M37" s="57">
        <v>40</v>
      </c>
      <c r="N37" s="57">
        <v>1800</v>
      </c>
      <c r="O37" s="58">
        <v>72000</v>
      </c>
      <c r="P37" s="86"/>
      <c r="Q37" s="86"/>
      <c r="R37" s="86"/>
      <c r="S37" s="207" t="s">
        <v>20</v>
      </c>
      <c r="T37" s="79" t="s">
        <v>1024</v>
      </c>
      <c r="U37" s="79" t="s">
        <v>573</v>
      </c>
      <c r="V37" s="41" t="s">
        <v>411</v>
      </c>
      <c r="W37" s="36" t="s">
        <v>570</v>
      </c>
      <c r="X37" s="42" t="s">
        <v>569</v>
      </c>
      <c r="Y37" s="41">
        <v>0</v>
      </c>
      <c r="Z37" s="101" t="s">
        <v>583</v>
      </c>
      <c r="AA37" s="208" t="s">
        <v>1203</v>
      </c>
    </row>
    <row r="38" spans="1:27" ht="45">
      <c r="A38" s="1" t="s">
        <v>341</v>
      </c>
      <c r="C38" s="44">
        <v>19</v>
      </c>
      <c r="D38" s="35" t="s">
        <v>41</v>
      </c>
      <c r="E38" s="34" t="s">
        <v>26</v>
      </c>
      <c r="F38" s="46" t="s">
        <v>416</v>
      </c>
      <c r="G38" s="48" t="s">
        <v>634</v>
      </c>
      <c r="H38" s="49" t="s">
        <v>417</v>
      </c>
      <c r="I38" s="36" t="s">
        <v>635</v>
      </c>
      <c r="J38" s="36" t="s">
        <v>636</v>
      </c>
      <c r="K38" s="137" t="s">
        <v>975</v>
      </c>
      <c r="L38" s="45" t="s">
        <v>249</v>
      </c>
      <c r="M38" s="57">
        <v>1000</v>
      </c>
      <c r="N38" s="57">
        <v>624.99999999999989</v>
      </c>
      <c r="O38" s="58">
        <v>624999.99999999988</v>
      </c>
      <c r="P38" s="19"/>
      <c r="Q38" s="19"/>
      <c r="R38" s="19"/>
      <c r="S38" s="138" t="s">
        <v>16</v>
      </c>
      <c r="T38" s="40" t="s">
        <v>1024</v>
      </c>
      <c r="U38" s="40" t="s">
        <v>573</v>
      </c>
      <c r="V38" s="41" t="s">
        <v>411</v>
      </c>
      <c r="W38" s="36" t="s">
        <v>570</v>
      </c>
      <c r="X38" s="42" t="s">
        <v>569</v>
      </c>
      <c r="Y38" s="41">
        <v>0</v>
      </c>
      <c r="Z38" s="101" t="s">
        <v>583</v>
      </c>
      <c r="AA38" s="139" t="s">
        <v>1203</v>
      </c>
    </row>
    <row r="39" spans="1:27" ht="45">
      <c r="A39" s="1" t="s">
        <v>341</v>
      </c>
      <c r="C39" s="44">
        <v>20</v>
      </c>
      <c r="D39" s="35" t="s">
        <v>41</v>
      </c>
      <c r="E39" s="34" t="s">
        <v>26</v>
      </c>
      <c r="F39" s="46" t="s">
        <v>416</v>
      </c>
      <c r="G39" s="39" t="s">
        <v>634</v>
      </c>
      <c r="H39" s="38" t="s">
        <v>417</v>
      </c>
      <c r="I39" s="36" t="s">
        <v>637</v>
      </c>
      <c r="J39" s="36" t="s">
        <v>638</v>
      </c>
      <c r="K39" s="137" t="s">
        <v>975</v>
      </c>
      <c r="L39" s="45" t="s">
        <v>249</v>
      </c>
      <c r="M39" s="57">
        <v>2640</v>
      </c>
      <c r="N39" s="57">
        <v>156.24999999999997</v>
      </c>
      <c r="O39" s="58">
        <v>412499.99999999994</v>
      </c>
      <c r="P39" s="19"/>
      <c r="Q39" s="19"/>
      <c r="R39" s="19"/>
      <c r="S39" s="138" t="s">
        <v>16</v>
      </c>
      <c r="T39" s="40" t="s">
        <v>1024</v>
      </c>
      <c r="U39" s="40" t="s">
        <v>573</v>
      </c>
      <c r="V39" s="41" t="s">
        <v>411</v>
      </c>
      <c r="W39" s="36" t="s">
        <v>570</v>
      </c>
      <c r="X39" s="42" t="s">
        <v>569</v>
      </c>
      <c r="Y39" s="41">
        <v>0</v>
      </c>
      <c r="Z39" s="101" t="s">
        <v>583</v>
      </c>
      <c r="AA39" s="139" t="s">
        <v>1203</v>
      </c>
    </row>
    <row r="40" spans="1:27" ht="45">
      <c r="A40" s="1" t="s">
        <v>341</v>
      </c>
      <c r="C40" s="44">
        <v>21</v>
      </c>
      <c r="D40" s="35" t="s">
        <v>41</v>
      </c>
      <c r="E40" s="34" t="s">
        <v>26</v>
      </c>
      <c r="F40" s="46" t="s">
        <v>416</v>
      </c>
      <c r="G40" s="48" t="s">
        <v>639</v>
      </c>
      <c r="H40" s="49" t="s">
        <v>417</v>
      </c>
      <c r="I40" s="36" t="s">
        <v>640</v>
      </c>
      <c r="J40" s="36" t="s">
        <v>641</v>
      </c>
      <c r="K40" s="137" t="s">
        <v>975</v>
      </c>
      <c r="L40" s="45" t="s">
        <v>249</v>
      </c>
      <c r="M40" s="57">
        <v>1020</v>
      </c>
      <c r="N40" s="57">
        <v>147.32142857142856</v>
      </c>
      <c r="O40" s="58">
        <v>150267.85714285713</v>
      </c>
      <c r="P40" s="19"/>
      <c r="Q40" s="19"/>
      <c r="R40" s="19"/>
      <c r="S40" s="138" t="s">
        <v>16</v>
      </c>
      <c r="T40" s="40" t="s">
        <v>1024</v>
      </c>
      <c r="U40" s="40" t="s">
        <v>573</v>
      </c>
      <c r="V40" s="41" t="s">
        <v>411</v>
      </c>
      <c r="W40" s="36" t="s">
        <v>570</v>
      </c>
      <c r="X40" s="42" t="s">
        <v>569</v>
      </c>
      <c r="Y40" s="41">
        <v>0</v>
      </c>
      <c r="Z40" s="101" t="s">
        <v>583</v>
      </c>
      <c r="AA40" s="139" t="s">
        <v>1203</v>
      </c>
    </row>
    <row r="41" spans="1:27" ht="57.75" customHeight="1">
      <c r="A41" s="1" t="s">
        <v>341</v>
      </c>
      <c r="C41" s="44">
        <v>22</v>
      </c>
      <c r="D41" s="35" t="s">
        <v>41</v>
      </c>
      <c r="E41" s="34" t="s">
        <v>26</v>
      </c>
      <c r="F41" s="80" t="s">
        <v>1045</v>
      </c>
      <c r="G41" s="107" t="s">
        <v>1046</v>
      </c>
      <c r="H41" s="108" t="s">
        <v>415</v>
      </c>
      <c r="I41" s="36" t="s">
        <v>642</v>
      </c>
      <c r="J41" s="36" t="s">
        <v>643</v>
      </c>
      <c r="K41" s="140" t="s">
        <v>975</v>
      </c>
      <c r="L41" s="45" t="s">
        <v>247</v>
      </c>
      <c r="M41" s="84">
        <v>22</v>
      </c>
      <c r="N41" s="84">
        <v>31249.999999999996</v>
      </c>
      <c r="O41" s="85">
        <v>687500</v>
      </c>
      <c r="P41" s="19"/>
      <c r="Q41" s="19"/>
      <c r="R41" s="19"/>
      <c r="S41" s="43" t="s">
        <v>16</v>
      </c>
      <c r="T41" s="137" t="s">
        <v>1204</v>
      </c>
      <c r="U41" s="137" t="s">
        <v>1205</v>
      </c>
      <c r="V41" s="41" t="s">
        <v>411</v>
      </c>
      <c r="W41" s="36" t="s">
        <v>570</v>
      </c>
      <c r="X41" s="42" t="s">
        <v>569</v>
      </c>
      <c r="Y41" s="41">
        <v>0</v>
      </c>
      <c r="Z41" s="101" t="s">
        <v>583</v>
      </c>
      <c r="AA41" s="139" t="s">
        <v>1206</v>
      </c>
    </row>
    <row r="42" spans="1:27" ht="60" customHeight="1">
      <c r="A42" s="1" t="s">
        <v>341</v>
      </c>
      <c r="C42" s="44">
        <v>23</v>
      </c>
      <c r="D42" s="35" t="s">
        <v>41</v>
      </c>
      <c r="E42" s="34" t="s">
        <v>26</v>
      </c>
      <c r="F42" s="46" t="s">
        <v>483</v>
      </c>
      <c r="G42" s="48" t="s">
        <v>452</v>
      </c>
      <c r="H42" s="49" t="s">
        <v>484</v>
      </c>
      <c r="I42" s="36" t="s">
        <v>644</v>
      </c>
      <c r="J42" s="36" t="s">
        <v>645</v>
      </c>
      <c r="K42" s="79" t="s">
        <v>975</v>
      </c>
      <c r="L42" s="104" t="s">
        <v>247</v>
      </c>
      <c r="M42" s="84">
        <v>30</v>
      </c>
      <c r="N42" s="84">
        <v>31249.999999999996</v>
      </c>
      <c r="O42" s="85">
        <v>937499.99999999988</v>
      </c>
      <c r="P42" s="86"/>
      <c r="Q42" s="86"/>
      <c r="R42" s="86"/>
      <c r="S42" s="207" t="s">
        <v>22</v>
      </c>
      <c r="T42" s="79" t="s">
        <v>1204</v>
      </c>
      <c r="U42" s="79" t="s">
        <v>1205</v>
      </c>
      <c r="V42" s="41" t="s">
        <v>411</v>
      </c>
      <c r="W42" s="36" t="s">
        <v>570</v>
      </c>
      <c r="X42" s="42" t="s">
        <v>569</v>
      </c>
      <c r="Y42" s="41">
        <v>0</v>
      </c>
      <c r="Z42" s="101" t="s">
        <v>583</v>
      </c>
      <c r="AA42" s="208" t="s">
        <v>1203</v>
      </c>
    </row>
    <row r="43" spans="1:27" ht="73.5" customHeight="1">
      <c r="A43" s="1" t="s">
        <v>341</v>
      </c>
      <c r="C43" s="44">
        <v>24</v>
      </c>
      <c r="D43" s="35" t="s">
        <v>41</v>
      </c>
      <c r="E43" s="34" t="s">
        <v>28</v>
      </c>
      <c r="F43" s="46" t="s">
        <v>510</v>
      </c>
      <c r="G43" s="48" t="s">
        <v>511</v>
      </c>
      <c r="H43" s="49" t="s">
        <v>511</v>
      </c>
      <c r="I43" s="36" t="s">
        <v>646</v>
      </c>
      <c r="J43" s="36" t="s">
        <v>647</v>
      </c>
      <c r="K43" s="35" t="s">
        <v>974</v>
      </c>
      <c r="L43" s="45" t="s">
        <v>976</v>
      </c>
      <c r="M43" s="57">
        <v>1</v>
      </c>
      <c r="N43" s="57">
        <v>66999996.428571425</v>
      </c>
      <c r="O43" s="58">
        <v>66999996.428571425</v>
      </c>
      <c r="P43" s="19"/>
      <c r="Q43" s="19"/>
      <c r="R43" s="19"/>
      <c r="S43" s="43" t="s">
        <v>977</v>
      </c>
      <c r="T43" s="50" t="s">
        <v>1022</v>
      </c>
      <c r="U43" s="40" t="s">
        <v>571</v>
      </c>
      <c r="V43" s="36" t="s">
        <v>411</v>
      </c>
      <c r="W43" s="36" t="s">
        <v>570</v>
      </c>
      <c r="X43" s="42" t="s">
        <v>569</v>
      </c>
      <c r="Y43" s="36">
        <v>0</v>
      </c>
      <c r="Z43" s="101" t="s">
        <v>584</v>
      </c>
      <c r="AA43" s="18"/>
    </row>
    <row r="44" spans="1:27" ht="86.25" customHeight="1">
      <c r="A44" s="1" t="s">
        <v>341</v>
      </c>
      <c r="C44" s="44">
        <v>25</v>
      </c>
      <c r="D44" s="35" t="s">
        <v>41</v>
      </c>
      <c r="E44" s="34" t="s">
        <v>28</v>
      </c>
      <c r="F44" s="46" t="s">
        <v>959</v>
      </c>
      <c r="G44" s="39" t="s">
        <v>960</v>
      </c>
      <c r="H44" s="38" t="s">
        <v>960</v>
      </c>
      <c r="I44" s="36" t="s">
        <v>648</v>
      </c>
      <c r="J44" s="36" t="s">
        <v>649</v>
      </c>
      <c r="K44" s="35" t="s">
        <v>974</v>
      </c>
      <c r="L44" s="45" t="s">
        <v>976</v>
      </c>
      <c r="M44" s="57">
        <v>1</v>
      </c>
      <c r="N44" s="57">
        <v>24553564.285714284</v>
      </c>
      <c r="O44" s="58">
        <v>24553564.285714284</v>
      </c>
      <c r="P44" s="19"/>
      <c r="Q44" s="19"/>
      <c r="R44" s="19"/>
      <c r="S44" s="43" t="s">
        <v>977</v>
      </c>
      <c r="T44" s="50" t="s">
        <v>1022</v>
      </c>
      <c r="U44" s="40" t="s">
        <v>571</v>
      </c>
      <c r="V44" s="36" t="s">
        <v>411</v>
      </c>
      <c r="W44" s="36" t="s">
        <v>570</v>
      </c>
      <c r="X44" s="42" t="s">
        <v>569</v>
      </c>
      <c r="Y44" s="36">
        <v>0</v>
      </c>
      <c r="Z44" s="101" t="s">
        <v>584</v>
      </c>
      <c r="AA44" s="18"/>
    </row>
    <row r="45" spans="1:27" ht="105.75" customHeight="1">
      <c r="A45" s="1" t="s">
        <v>341</v>
      </c>
      <c r="C45" s="141">
        <v>26</v>
      </c>
      <c r="D45" s="142" t="s">
        <v>41</v>
      </c>
      <c r="E45" s="143" t="s">
        <v>28</v>
      </c>
      <c r="F45" s="144" t="s">
        <v>520</v>
      </c>
      <c r="G45" s="145" t="s">
        <v>521</v>
      </c>
      <c r="H45" s="146" t="s">
        <v>522</v>
      </c>
      <c r="I45" s="147" t="s">
        <v>650</v>
      </c>
      <c r="J45" s="147" t="s">
        <v>651</v>
      </c>
      <c r="K45" s="142" t="s">
        <v>974</v>
      </c>
      <c r="L45" s="148" t="s">
        <v>976</v>
      </c>
      <c r="M45" s="149">
        <v>1</v>
      </c>
      <c r="N45" s="227">
        <v>45215697.767857097</v>
      </c>
      <c r="O45" s="228">
        <f>N45</f>
        <v>45215697.767857097</v>
      </c>
      <c r="P45" s="152"/>
      <c r="Q45" s="152"/>
      <c r="R45" s="152"/>
      <c r="S45" s="153" t="s">
        <v>977</v>
      </c>
      <c r="T45" s="154" t="s">
        <v>1022</v>
      </c>
      <c r="U45" s="40" t="s">
        <v>571</v>
      </c>
      <c r="V45" s="36" t="s">
        <v>411</v>
      </c>
      <c r="W45" s="36" t="s">
        <v>570</v>
      </c>
      <c r="X45" s="36" t="s">
        <v>569</v>
      </c>
      <c r="Y45" s="36">
        <v>0</v>
      </c>
      <c r="Z45" s="36" t="s">
        <v>584</v>
      </c>
      <c r="AA45" s="139" t="s">
        <v>1537</v>
      </c>
    </row>
    <row r="46" spans="1:27" ht="74.25" customHeight="1">
      <c r="A46" s="1" t="s">
        <v>341</v>
      </c>
      <c r="C46" s="44">
        <v>27</v>
      </c>
      <c r="D46" s="35" t="s">
        <v>41</v>
      </c>
      <c r="E46" s="34" t="s">
        <v>28</v>
      </c>
      <c r="F46" s="46" t="s">
        <v>514</v>
      </c>
      <c r="G46" s="39" t="s">
        <v>515</v>
      </c>
      <c r="H46" s="38" t="s">
        <v>515</v>
      </c>
      <c r="I46" s="36" t="s">
        <v>652</v>
      </c>
      <c r="J46" s="36" t="s">
        <v>653</v>
      </c>
      <c r="K46" s="35" t="s">
        <v>974</v>
      </c>
      <c r="L46" s="45" t="s">
        <v>976</v>
      </c>
      <c r="M46" s="57">
        <v>1</v>
      </c>
      <c r="N46" s="84">
        <v>3720238.09</v>
      </c>
      <c r="O46" s="85">
        <v>3720238.09</v>
      </c>
      <c r="P46" s="19"/>
      <c r="Q46" s="19"/>
      <c r="R46" s="19"/>
      <c r="S46" s="43" t="s">
        <v>977</v>
      </c>
      <c r="T46" s="50" t="s">
        <v>1022</v>
      </c>
      <c r="U46" s="40" t="s">
        <v>581</v>
      </c>
      <c r="V46" s="36" t="s">
        <v>411</v>
      </c>
      <c r="W46" s="36" t="s">
        <v>570</v>
      </c>
      <c r="X46" s="42" t="s">
        <v>569</v>
      </c>
      <c r="Y46" s="36">
        <v>0</v>
      </c>
      <c r="Z46" s="101" t="s">
        <v>587</v>
      </c>
      <c r="AA46" s="18"/>
    </row>
    <row r="47" spans="1:27" ht="72.75" customHeight="1">
      <c r="A47" s="1" t="s">
        <v>341</v>
      </c>
      <c r="C47" s="44">
        <v>28</v>
      </c>
      <c r="D47" s="35" t="s">
        <v>41</v>
      </c>
      <c r="E47" s="34" t="s">
        <v>28</v>
      </c>
      <c r="F47" s="46" t="s">
        <v>508</v>
      </c>
      <c r="G47" s="48" t="s">
        <v>509</v>
      </c>
      <c r="H47" s="49" t="s">
        <v>509</v>
      </c>
      <c r="I47" s="36" t="s">
        <v>654</v>
      </c>
      <c r="J47" s="36" t="s">
        <v>655</v>
      </c>
      <c r="K47" s="36" t="s">
        <v>973</v>
      </c>
      <c r="L47" s="45" t="s">
        <v>976</v>
      </c>
      <c r="M47" s="57">
        <v>1</v>
      </c>
      <c r="N47" s="57">
        <v>2700892.8571428568</v>
      </c>
      <c r="O47" s="58">
        <v>2700892.8571428568</v>
      </c>
      <c r="P47" s="19"/>
      <c r="Q47" s="19"/>
      <c r="R47" s="19"/>
      <c r="S47" s="43" t="s">
        <v>977</v>
      </c>
      <c r="T47" s="50" t="s">
        <v>1022</v>
      </c>
      <c r="U47" s="40" t="s">
        <v>571</v>
      </c>
      <c r="V47" s="36" t="s">
        <v>411</v>
      </c>
      <c r="W47" s="36" t="s">
        <v>570</v>
      </c>
      <c r="X47" s="42" t="s">
        <v>569</v>
      </c>
      <c r="Y47" s="36">
        <v>0</v>
      </c>
      <c r="Z47" s="101" t="s">
        <v>587</v>
      </c>
      <c r="AA47" s="18"/>
    </row>
    <row r="48" spans="1:27" ht="72.75" customHeight="1">
      <c r="A48" s="1" t="s">
        <v>341</v>
      </c>
      <c r="C48" s="44">
        <v>29</v>
      </c>
      <c r="D48" s="35" t="s">
        <v>41</v>
      </c>
      <c r="E48" s="34" t="s">
        <v>28</v>
      </c>
      <c r="F48" s="112" t="s">
        <v>508</v>
      </c>
      <c r="G48" s="39" t="s">
        <v>509</v>
      </c>
      <c r="H48" s="38" t="s">
        <v>509</v>
      </c>
      <c r="I48" s="36" t="s">
        <v>656</v>
      </c>
      <c r="J48" s="36" t="s">
        <v>657</v>
      </c>
      <c r="K48" s="35" t="s">
        <v>974</v>
      </c>
      <c r="L48" s="45" t="s">
        <v>976</v>
      </c>
      <c r="M48" s="57">
        <v>1</v>
      </c>
      <c r="N48" s="57">
        <v>5848214.2857142854</v>
      </c>
      <c r="O48" s="58">
        <v>5848214.2857142854</v>
      </c>
      <c r="P48" s="19"/>
      <c r="Q48" s="19"/>
      <c r="R48" s="19"/>
      <c r="S48" s="125" t="s">
        <v>16</v>
      </c>
      <c r="T48" s="125" t="s">
        <v>1168</v>
      </c>
      <c r="U48" s="125" t="s">
        <v>1169</v>
      </c>
      <c r="V48" s="36" t="s">
        <v>411</v>
      </c>
      <c r="W48" s="36" t="s">
        <v>570</v>
      </c>
      <c r="X48" s="42" t="s">
        <v>569</v>
      </c>
      <c r="Y48" s="36">
        <v>0</v>
      </c>
      <c r="Z48" s="101" t="s">
        <v>587</v>
      </c>
      <c r="AA48" s="18"/>
    </row>
    <row r="49" spans="1:27" ht="68.25" customHeight="1">
      <c r="A49" s="1" t="s">
        <v>341</v>
      </c>
      <c r="C49" s="44">
        <v>30</v>
      </c>
      <c r="D49" s="35" t="s">
        <v>41</v>
      </c>
      <c r="E49" s="34" t="s">
        <v>28</v>
      </c>
      <c r="F49" s="46" t="s">
        <v>516</v>
      </c>
      <c r="G49" s="39" t="s">
        <v>658</v>
      </c>
      <c r="H49" s="38" t="s">
        <v>659</v>
      </c>
      <c r="I49" s="36" t="s">
        <v>660</v>
      </c>
      <c r="J49" s="36" t="s">
        <v>661</v>
      </c>
      <c r="K49" s="36" t="s">
        <v>973</v>
      </c>
      <c r="L49" s="45" t="s">
        <v>976</v>
      </c>
      <c r="M49" s="57">
        <v>1</v>
      </c>
      <c r="N49" s="57">
        <v>8035.7142857142853</v>
      </c>
      <c r="O49" s="58">
        <v>8035.7142857142853</v>
      </c>
      <c r="P49" s="19"/>
      <c r="Q49" s="19"/>
      <c r="R49" s="19"/>
      <c r="S49" s="50" t="s">
        <v>19</v>
      </c>
      <c r="T49" s="40" t="s">
        <v>1025</v>
      </c>
      <c r="U49" s="40" t="s">
        <v>574</v>
      </c>
      <c r="V49" s="36" t="s">
        <v>411</v>
      </c>
      <c r="W49" s="36" t="s">
        <v>570</v>
      </c>
      <c r="X49" s="42" t="s">
        <v>569</v>
      </c>
      <c r="Y49" s="36">
        <v>0</v>
      </c>
      <c r="Z49" s="101" t="s">
        <v>584</v>
      </c>
      <c r="AA49" s="18"/>
    </row>
    <row r="50" spans="1:27" ht="71.25" customHeight="1">
      <c r="A50" s="1" t="s">
        <v>341</v>
      </c>
      <c r="C50" s="44">
        <v>31</v>
      </c>
      <c r="D50" s="35" t="s">
        <v>41</v>
      </c>
      <c r="E50" s="34" t="s">
        <v>28</v>
      </c>
      <c r="F50" s="46" t="s">
        <v>508</v>
      </c>
      <c r="G50" s="39" t="s">
        <v>509</v>
      </c>
      <c r="H50" s="38" t="s">
        <v>509</v>
      </c>
      <c r="I50" s="51" t="s">
        <v>662</v>
      </c>
      <c r="J50" s="51" t="s">
        <v>663</v>
      </c>
      <c r="K50" s="35" t="s">
        <v>974</v>
      </c>
      <c r="L50" s="104" t="s">
        <v>976</v>
      </c>
      <c r="M50" s="57">
        <v>1</v>
      </c>
      <c r="N50" s="57">
        <v>11366964.285717856</v>
      </c>
      <c r="O50" s="58">
        <v>11366964.285717901</v>
      </c>
      <c r="P50" s="86"/>
      <c r="Q50" s="86"/>
      <c r="R50" s="86"/>
      <c r="S50" s="207" t="s">
        <v>20</v>
      </c>
      <c r="T50" s="79" t="s">
        <v>1023</v>
      </c>
      <c r="U50" s="79" t="s">
        <v>572</v>
      </c>
      <c r="V50" s="36" t="s">
        <v>411</v>
      </c>
      <c r="W50" s="36" t="s">
        <v>570</v>
      </c>
      <c r="X50" s="42" t="s">
        <v>569</v>
      </c>
      <c r="Y50" s="36">
        <v>0</v>
      </c>
      <c r="Z50" s="101" t="s">
        <v>584</v>
      </c>
      <c r="AA50" s="139" t="s">
        <v>1208</v>
      </c>
    </row>
    <row r="51" spans="1:27" ht="73.5" customHeight="1">
      <c r="A51" s="1" t="s">
        <v>341</v>
      </c>
      <c r="C51" s="44">
        <v>32</v>
      </c>
      <c r="D51" s="35" t="s">
        <v>41</v>
      </c>
      <c r="E51" s="34" t="s">
        <v>28</v>
      </c>
      <c r="F51" s="46" t="s">
        <v>508</v>
      </c>
      <c r="G51" s="39" t="s">
        <v>509</v>
      </c>
      <c r="H51" s="38" t="s">
        <v>509</v>
      </c>
      <c r="I51" s="36" t="s">
        <v>664</v>
      </c>
      <c r="J51" s="36" t="s">
        <v>665</v>
      </c>
      <c r="K51" s="36" t="s">
        <v>973</v>
      </c>
      <c r="L51" s="45" t="s">
        <v>976</v>
      </c>
      <c r="M51" s="57">
        <v>1</v>
      </c>
      <c r="N51" s="57">
        <v>42857142.857142851</v>
      </c>
      <c r="O51" s="58">
        <v>42857142.857142851</v>
      </c>
      <c r="P51" s="19"/>
      <c r="Q51" s="19"/>
      <c r="R51" s="19"/>
      <c r="S51" s="43" t="s">
        <v>977</v>
      </c>
      <c r="T51" s="50" t="s">
        <v>1022</v>
      </c>
      <c r="U51" s="40" t="s">
        <v>571</v>
      </c>
      <c r="V51" s="36" t="s">
        <v>411</v>
      </c>
      <c r="W51" s="36" t="s">
        <v>570</v>
      </c>
      <c r="X51" s="42" t="s">
        <v>569</v>
      </c>
      <c r="Y51" s="36">
        <v>0</v>
      </c>
      <c r="Z51" s="101" t="s">
        <v>584</v>
      </c>
      <c r="AA51" s="18"/>
    </row>
    <row r="52" spans="1:27" ht="71.25" customHeight="1">
      <c r="A52" s="1" t="s">
        <v>341</v>
      </c>
      <c r="C52" s="155">
        <v>33</v>
      </c>
      <c r="D52" s="156" t="s">
        <v>41</v>
      </c>
      <c r="E52" s="157" t="s">
        <v>28</v>
      </c>
      <c r="F52" s="158" t="s">
        <v>508</v>
      </c>
      <c r="G52" s="159" t="s">
        <v>509</v>
      </c>
      <c r="H52" s="160" t="s">
        <v>509</v>
      </c>
      <c r="I52" s="161" t="s">
        <v>666</v>
      </c>
      <c r="J52" s="161" t="s">
        <v>667</v>
      </c>
      <c r="K52" s="156" t="s">
        <v>974</v>
      </c>
      <c r="L52" s="209" t="s">
        <v>976</v>
      </c>
      <c r="M52" s="163">
        <v>1</v>
      </c>
      <c r="N52" s="163">
        <v>17857135.714285713</v>
      </c>
      <c r="O52" s="164">
        <v>17857135.714285702</v>
      </c>
      <c r="P52" s="210"/>
      <c r="Q52" s="210"/>
      <c r="R52" s="210"/>
      <c r="S52" s="211" t="s">
        <v>17</v>
      </c>
      <c r="T52" s="167" t="s">
        <v>1023</v>
      </c>
      <c r="U52" s="167" t="s">
        <v>572</v>
      </c>
      <c r="V52" s="161" t="s">
        <v>411</v>
      </c>
      <c r="W52" s="161" t="s">
        <v>570</v>
      </c>
      <c r="X52" s="168" t="s">
        <v>569</v>
      </c>
      <c r="Y52" s="161">
        <v>0</v>
      </c>
      <c r="Z52" s="169" t="s">
        <v>584</v>
      </c>
      <c r="AA52" s="139" t="s">
        <v>1208</v>
      </c>
    </row>
    <row r="53" spans="1:27" ht="71.25" customHeight="1">
      <c r="A53" s="1" t="s">
        <v>341</v>
      </c>
      <c r="C53" s="155">
        <v>34</v>
      </c>
      <c r="D53" s="156" t="s">
        <v>41</v>
      </c>
      <c r="E53" s="157" t="s">
        <v>28</v>
      </c>
      <c r="F53" s="158" t="s">
        <v>508</v>
      </c>
      <c r="G53" s="159" t="s">
        <v>509</v>
      </c>
      <c r="H53" s="160" t="s">
        <v>509</v>
      </c>
      <c r="I53" s="161" t="s">
        <v>668</v>
      </c>
      <c r="J53" s="161" t="s">
        <v>669</v>
      </c>
      <c r="K53" s="156" t="s">
        <v>974</v>
      </c>
      <c r="L53" s="162" t="s">
        <v>976</v>
      </c>
      <c r="M53" s="163">
        <v>1</v>
      </c>
      <c r="N53" s="150">
        <v>8839285.7142857295</v>
      </c>
      <c r="O53" s="151">
        <v>8839285.7142857257</v>
      </c>
      <c r="P53" s="165"/>
      <c r="Q53" s="170"/>
      <c r="R53" s="170"/>
      <c r="S53" s="166" t="s">
        <v>1207</v>
      </c>
      <c r="T53" s="201" t="s">
        <v>1023</v>
      </c>
      <c r="U53" s="201" t="s">
        <v>1519</v>
      </c>
      <c r="V53" s="171" t="s">
        <v>411</v>
      </c>
      <c r="W53" s="161" t="s">
        <v>570</v>
      </c>
      <c r="X53" s="168" t="s">
        <v>569</v>
      </c>
      <c r="Y53" s="161">
        <v>0</v>
      </c>
      <c r="Z53" s="169" t="s">
        <v>584</v>
      </c>
      <c r="AA53" s="139" t="s">
        <v>1208</v>
      </c>
    </row>
    <row r="54" spans="1:27" ht="67.5">
      <c r="A54" s="1" t="s">
        <v>341</v>
      </c>
      <c r="C54" s="44">
        <v>35</v>
      </c>
      <c r="D54" s="35" t="s">
        <v>41</v>
      </c>
      <c r="E54" s="34" t="s">
        <v>28</v>
      </c>
      <c r="F54" s="46" t="s">
        <v>501</v>
      </c>
      <c r="G54" s="39" t="s">
        <v>502</v>
      </c>
      <c r="H54" s="38" t="s">
        <v>502</v>
      </c>
      <c r="I54" s="36" t="s">
        <v>670</v>
      </c>
      <c r="J54" s="36" t="s">
        <v>671</v>
      </c>
      <c r="K54" s="35" t="s">
        <v>974</v>
      </c>
      <c r="L54" s="104" t="s">
        <v>976</v>
      </c>
      <c r="M54" s="57">
        <v>1</v>
      </c>
      <c r="N54" s="57">
        <v>21428571.428571425</v>
      </c>
      <c r="O54" s="58">
        <v>21428571.428571399</v>
      </c>
      <c r="P54" s="86"/>
      <c r="Q54" s="86"/>
      <c r="R54" s="86"/>
      <c r="S54" s="211" t="s">
        <v>19</v>
      </c>
      <c r="T54" s="212" t="s">
        <v>1023</v>
      </c>
      <c r="U54" s="79" t="s">
        <v>572</v>
      </c>
      <c r="V54" s="36" t="s">
        <v>411</v>
      </c>
      <c r="W54" s="36" t="s">
        <v>570</v>
      </c>
      <c r="X54" s="42" t="s">
        <v>569</v>
      </c>
      <c r="Y54" s="36">
        <v>0</v>
      </c>
      <c r="Z54" s="101" t="s">
        <v>584</v>
      </c>
      <c r="AA54" s="139" t="s">
        <v>1208</v>
      </c>
    </row>
    <row r="55" spans="1:27" ht="71.25" customHeight="1">
      <c r="A55" s="1" t="s">
        <v>341</v>
      </c>
      <c r="C55" s="44">
        <v>36</v>
      </c>
      <c r="D55" s="35" t="s">
        <v>41</v>
      </c>
      <c r="E55" s="34" t="s">
        <v>28</v>
      </c>
      <c r="F55" s="41" t="s">
        <v>523</v>
      </c>
      <c r="G55" s="39" t="s">
        <v>524</v>
      </c>
      <c r="H55" s="38" t="s">
        <v>525</v>
      </c>
      <c r="I55" s="36" t="s">
        <v>672</v>
      </c>
      <c r="J55" s="36" t="s">
        <v>673</v>
      </c>
      <c r="K55" s="35" t="s">
        <v>975</v>
      </c>
      <c r="L55" s="45" t="s">
        <v>976</v>
      </c>
      <c r="M55" s="57">
        <v>1</v>
      </c>
      <c r="N55" s="57">
        <v>4800000</v>
      </c>
      <c r="O55" s="58">
        <v>4800000</v>
      </c>
      <c r="P55" s="19"/>
      <c r="Q55" s="19"/>
      <c r="R55" s="19"/>
      <c r="S55" s="43" t="s">
        <v>977</v>
      </c>
      <c r="T55" s="50" t="s">
        <v>1022</v>
      </c>
      <c r="U55" s="40" t="s">
        <v>571</v>
      </c>
      <c r="V55" s="36" t="s">
        <v>411</v>
      </c>
      <c r="W55" s="36" t="s">
        <v>570</v>
      </c>
      <c r="X55" s="42" t="s">
        <v>569</v>
      </c>
      <c r="Y55" s="36">
        <v>0</v>
      </c>
      <c r="Z55" s="101" t="s">
        <v>589</v>
      </c>
      <c r="AA55" s="18"/>
    </row>
    <row r="56" spans="1:27" ht="73.5" customHeight="1">
      <c r="A56" s="1" t="s">
        <v>341</v>
      </c>
      <c r="C56" s="44">
        <v>37</v>
      </c>
      <c r="D56" s="35" t="s">
        <v>41</v>
      </c>
      <c r="E56" s="34" t="s">
        <v>28</v>
      </c>
      <c r="F56" s="41" t="s">
        <v>523</v>
      </c>
      <c r="G56" s="39" t="s">
        <v>524</v>
      </c>
      <c r="H56" s="38" t="s">
        <v>525</v>
      </c>
      <c r="I56" s="36" t="s">
        <v>674</v>
      </c>
      <c r="J56" s="36" t="s">
        <v>675</v>
      </c>
      <c r="K56" s="36" t="s">
        <v>973</v>
      </c>
      <c r="L56" s="45" t="s">
        <v>976</v>
      </c>
      <c r="M56" s="57">
        <v>1</v>
      </c>
      <c r="N56" s="57">
        <v>2678571.4285714282</v>
      </c>
      <c r="O56" s="58">
        <v>2678571.4285714282</v>
      </c>
      <c r="P56" s="19"/>
      <c r="Q56" s="19"/>
      <c r="R56" s="19"/>
      <c r="S56" s="43" t="s">
        <v>977</v>
      </c>
      <c r="T56" s="50" t="s">
        <v>1022</v>
      </c>
      <c r="U56" s="40" t="s">
        <v>571</v>
      </c>
      <c r="V56" s="36" t="s">
        <v>411</v>
      </c>
      <c r="W56" s="36" t="s">
        <v>570</v>
      </c>
      <c r="X56" s="42" t="s">
        <v>569</v>
      </c>
      <c r="Y56" s="36">
        <v>0</v>
      </c>
      <c r="Z56" s="101" t="s">
        <v>584</v>
      </c>
      <c r="AA56" s="18"/>
    </row>
    <row r="57" spans="1:27" ht="70.5" customHeight="1">
      <c r="A57" s="1" t="s">
        <v>341</v>
      </c>
      <c r="C57" s="44">
        <v>38</v>
      </c>
      <c r="D57" s="35" t="s">
        <v>41</v>
      </c>
      <c r="E57" s="34" t="s">
        <v>28</v>
      </c>
      <c r="F57" s="41" t="s">
        <v>526</v>
      </c>
      <c r="G57" s="39" t="s">
        <v>527</v>
      </c>
      <c r="H57" s="38" t="s">
        <v>527</v>
      </c>
      <c r="I57" s="36" t="s">
        <v>676</v>
      </c>
      <c r="J57" s="36" t="s">
        <v>677</v>
      </c>
      <c r="K57" s="36" t="s">
        <v>973</v>
      </c>
      <c r="L57" s="45" t="s">
        <v>976</v>
      </c>
      <c r="M57" s="57">
        <v>1</v>
      </c>
      <c r="N57" s="57">
        <v>24723214.285714284</v>
      </c>
      <c r="O57" s="58">
        <v>24723214.285714284</v>
      </c>
      <c r="P57" s="19"/>
      <c r="Q57" s="19"/>
      <c r="R57" s="19"/>
      <c r="S57" s="43" t="s">
        <v>977</v>
      </c>
      <c r="T57" s="50" t="s">
        <v>1022</v>
      </c>
      <c r="U57" s="40" t="s">
        <v>571</v>
      </c>
      <c r="V57" s="36" t="s">
        <v>411</v>
      </c>
      <c r="W57" s="36" t="s">
        <v>570</v>
      </c>
      <c r="X57" s="42" t="s">
        <v>569</v>
      </c>
      <c r="Y57" s="36">
        <v>0</v>
      </c>
      <c r="Z57" s="101" t="s">
        <v>582</v>
      </c>
      <c r="AA57" s="18"/>
    </row>
    <row r="58" spans="1:27" s="89" customFormat="1" ht="83.25" customHeight="1">
      <c r="A58" s="89" t="s">
        <v>341</v>
      </c>
      <c r="C58" s="44">
        <v>39</v>
      </c>
      <c r="D58" s="79" t="s">
        <v>41</v>
      </c>
      <c r="E58" s="78" t="s">
        <v>28</v>
      </c>
      <c r="F58" s="80" t="s">
        <v>678</v>
      </c>
      <c r="G58" s="81" t="s">
        <v>518</v>
      </c>
      <c r="H58" s="82" t="s">
        <v>519</v>
      </c>
      <c r="I58" s="83" t="s">
        <v>679</v>
      </c>
      <c r="J58" s="83" t="s">
        <v>680</v>
      </c>
      <c r="K58" s="36" t="s">
        <v>973</v>
      </c>
      <c r="L58" s="45" t="s">
        <v>976</v>
      </c>
      <c r="M58" s="84">
        <v>1</v>
      </c>
      <c r="N58" s="84">
        <v>5416212</v>
      </c>
      <c r="O58" s="85">
        <v>5416212</v>
      </c>
      <c r="P58" s="86"/>
      <c r="Q58" s="86"/>
      <c r="R58" s="86"/>
      <c r="S58" s="43" t="s">
        <v>15</v>
      </c>
      <c r="T58" s="50" t="s">
        <v>1023</v>
      </c>
      <c r="U58" s="40" t="s">
        <v>572</v>
      </c>
      <c r="V58" s="83" t="s">
        <v>411</v>
      </c>
      <c r="W58" s="83" t="s">
        <v>570</v>
      </c>
      <c r="X58" s="87" t="s">
        <v>569</v>
      </c>
      <c r="Y58" s="83">
        <v>0</v>
      </c>
      <c r="Z58" s="101" t="s">
        <v>583</v>
      </c>
      <c r="AA58" s="88"/>
    </row>
    <row r="59" spans="1:27" s="89" customFormat="1" ht="69.75" customHeight="1">
      <c r="A59" s="89" t="s">
        <v>341</v>
      </c>
      <c r="C59" s="44">
        <v>40</v>
      </c>
      <c r="D59" s="79" t="s">
        <v>41</v>
      </c>
      <c r="E59" s="78" t="s">
        <v>28</v>
      </c>
      <c r="F59" s="80" t="s">
        <v>514</v>
      </c>
      <c r="G59" s="81" t="s">
        <v>515</v>
      </c>
      <c r="H59" s="82" t="s">
        <v>515</v>
      </c>
      <c r="I59" s="83" t="s">
        <v>681</v>
      </c>
      <c r="J59" s="83" t="s">
        <v>682</v>
      </c>
      <c r="K59" s="36" t="s">
        <v>973</v>
      </c>
      <c r="L59" s="45" t="s">
        <v>976</v>
      </c>
      <c r="M59" s="84">
        <v>1</v>
      </c>
      <c r="N59" s="84">
        <v>4320000</v>
      </c>
      <c r="O59" s="85">
        <v>4320000</v>
      </c>
      <c r="P59" s="86"/>
      <c r="Q59" s="86"/>
      <c r="R59" s="86"/>
      <c r="S59" s="43" t="s">
        <v>25</v>
      </c>
      <c r="T59" s="103" t="s">
        <v>1023</v>
      </c>
      <c r="U59" s="40" t="s">
        <v>572</v>
      </c>
      <c r="V59" s="83" t="s">
        <v>411</v>
      </c>
      <c r="W59" s="83" t="s">
        <v>570</v>
      </c>
      <c r="X59" s="87" t="s">
        <v>569</v>
      </c>
      <c r="Y59" s="83">
        <v>0</v>
      </c>
      <c r="Z59" s="101" t="s">
        <v>583</v>
      </c>
      <c r="AA59" s="88"/>
    </row>
    <row r="60" spans="1:27" ht="36.75" customHeight="1">
      <c r="A60" s="1" t="s">
        <v>341</v>
      </c>
      <c r="C60" s="44">
        <v>41</v>
      </c>
      <c r="D60" s="35" t="s">
        <v>41</v>
      </c>
      <c r="E60" s="34" t="s">
        <v>26</v>
      </c>
      <c r="F60" s="41" t="s">
        <v>436</v>
      </c>
      <c r="G60" s="48" t="s">
        <v>434</v>
      </c>
      <c r="H60" s="49" t="s">
        <v>433</v>
      </c>
      <c r="I60" s="36" t="s">
        <v>683</v>
      </c>
      <c r="J60" s="36" t="s">
        <v>684</v>
      </c>
      <c r="K60" s="35" t="s">
        <v>975</v>
      </c>
      <c r="L60" s="45" t="s">
        <v>250</v>
      </c>
      <c r="M60" s="57">
        <v>3000</v>
      </c>
      <c r="N60" s="57">
        <v>1799.9999999999998</v>
      </c>
      <c r="O60" s="58">
        <v>5399999.9999999991</v>
      </c>
      <c r="P60" s="19"/>
      <c r="Q60" s="19"/>
      <c r="R60" s="19"/>
      <c r="S60" s="43" t="s">
        <v>16</v>
      </c>
      <c r="T60" s="40" t="s">
        <v>1024</v>
      </c>
      <c r="U60" s="40" t="s">
        <v>573</v>
      </c>
      <c r="V60" s="36" t="s">
        <v>411</v>
      </c>
      <c r="W60" s="36" t="s">
        <v>570</v>
      </c>
      <c r="X60" s="42" t="s">
        <v>569</v>
      </c>
      <c r="Y60" s="36">
        <v>0</v>
      </c>
      <c r="Z60" s="101" t="s">
        <v>583</v>
      </c>
      <c r="AA60" s="18"/>
    </row>
    <row r="61" spans="1:27" ht="36.75" customHeight="1">
      <c r="A61" s="1" t="s">
        <v>341</v>
      </c>
      <c r="C61" s="44">
        <v>42</v>
      </c>
      <c r="D61" s="35" t="s">
        <v>41</v>
      </c>
      <c r="E61" s="34" t="s">
        <v>26</v>
      </c>
      <c r="F61" s="36" t="s">
        <v>436</v>
      </c>
      <c r="G61" s="48" t="s">
        <v>434</v>
      </c>
      <c r="H61" s="49" t="s">
        <v>433</v>
      </c>
      <c r="I61" s="36" t="s">
        <v>685</v>
      </c>
      <c r="J61" s="36" t="s">
        <v>686</v>
      </c>
      <c r="K61" s="35" t="s">
        <v>975</v>
      </c>
      <c r="L61" s="45" t="s">
        <v>250</v>
      </c>
      <c r="M61" s="84">
        <v>600</v>
      </c>
      <c r="N61" s="84">
        <v>3750</v>
      </c>
      <c r="O61" s="85">
        <v>2250000</v>
      </c>
      <c r="P61" s="19"/>
      <c r="Q61" s="19"/>
      <c r="R61" s="19"/>
      <c r="S61" s="43" t="s">
        <v>16</v>
      </c>
      <c r="T61" s="40" t="s">
        <v>1024</v>
      </c>
      <c r="U61" s="40" t="s">
        <v>573</v>
      </c>
      <c r="V61" s="36" t="s">
        <v>411</v>
      </c>
      <c r="W61" s="36" t="s">
        <v>570</v>
      </c>
      <c r="X61" s="42" t="s">
        <v>569</v>
      </c>
      <c r="Y61" s="36">
        <v>0</v>
      </c>
      <c r="Z61" s="101" t="s">
        <v>583</v>
      </c>
      <c r="AA61" s="18"/>
    </row>
    <row r="62" spans="1:27" ht="34.5" customHeight="1">
      <c r="A62" s="1" t="s">
        <v>341</v>
      </c>
      <c r="C62" s="44">
        <v>43</v>
      </c>
      <c r="D62" s="35" t="s">
        <v>41</v>
      </c>
      <c r="E62" s="34" t="s">
        <v>26</v>
      </c>
      <c r="F62" s="46" t="s">
        <v>687</v>
      </c>
      <c r="G62" s="48" t="s">
        <v>434</v>
      </c>
      <c r="H62" s="49" t="s">
        <v>433</v>
      </c>
      <c r="I62" s="36" t="s">
        <v>688</v>
      </c>
      <c r="J62" s="36" t="s">
        <v>689</v>
      </c>
      <c r="K62" s="35" t="s">
        <v>412</v>
      </c>
      <c r="L62" s="45" t="s">
        <v>250</v>
      </c>
      <c r="M62" s="84">
        <v>20</v>
      </c>
      <c r="N62" s="84">
        <v>4375</v>
      </c>
      <c r="O62" s="85">
        <v>87500</v>
      </c>
      <c r="P62" s="19"/>
      <c r="Q62" s="19"/>
      <c r="R62" s="19"/>
      <c r="S62" s="43" t="s">
        <v>16</v>
      </c>
      <c r="T62" s="40" t="s">
        <v>1024</v>
      </c>
      <c r="U62" s="40" t="s">
        <v>573</v>
      </c>
      <c r="V62" s="36" t="s">
        <v>411</v>
      </c>
      <c r="W62" s="36" t="s">
        <v>570</v>
      </c>
      <c r="X62" s="42" t="s">
        <v>569</v>
      </c>
      <c r="Y62" s="36">
        <v>0</v>
      </c>
      <c r="Z62" s="101" t="s">
        <v>583</v>
      </c>
      <c r="AA62" s="18"/>
    </row>
    <row r="63" spans="1:27" ht="36.75" customHeight="1">
      <c r="A63" s="1" t="s">
        <v>341</v>
      </c>
      <c r="C63" s="44">
        <v>44</v>
      </c>
      <c r="D63" s="35" t="s">
        <v>41</v>
      </c>
      <c r="E63" s="34" t="s">
        <v>26</v>
      </c>
      <c r="F63" s="41" t="s">
        <v>687</v>
      </c>
      <c r="G63" s="48" t="s">
        <v>434</v>
      </c>
      <c r="H63" s="49" t="s">
        <v>433</v>
      </c>
      <c r="I63" s="36" t="s">
        <v>690</v>
      </c>
      <c r="J63" s="36" t="s">
        <v>691</v>
      </c>
      <c r="K63" s="35" t="s">
        <v>975</v>
      </c>
      <c r="L63" s="45" t="s">
        <v>250</v>
      </c>
      <c r="M63" s="84">
        <v>25</v>
      </c>
      <c r="N63" s="84">
        <v>5000</v>
      </c>
      <c r="O63" s="85">
        <v>125000</v>
      </c>
      <c r="P63" s="19"/>
      <c r="Q63" s="19"/>
      <c r="R63" s="19"/>
      <c r="S63" s="43" t="s">
        <v>16</v>
      </c>
      <c r="T63" s="40" t="s">
        <v>1024</v>
      </c>
      <c r="U63" s="40" t="s">
        <v>573</v>
      </c>
      <c r="V63" s="36" t="s">
        <v>411</v>
      </c>
      <c r="W63" s="36" t="s">
        <v>570</v>
      </c>
      <c r="X63" s="42" t="s">
        <v>569</v>
      </c>
      <c r="Y63" s="36">
        <v>0</v>
      </c>
      <c r="Z63" s="101" t="s">
        <v>583</v>
      </c>
      <c r="AA63" s="18"/>
    </row>
    <row r="64" spans="1:27" ht="34.5" customHeight="1">
      <c r="A64" s="1" t="s">
        <v>341</v>
      </c>
      <c r="C64" s="44">
        <v>45</v>
      </c>
      <c r="D64" s="35" t="s">
        <v>41</v>
      </c>
      <c r="E64" s="34" t="s">
        <v>26</v>
      </c>
      <c r="F64" s="41" t="s">
        <v>687</v>
      </c>
      <c r="G64" s="48" t="s">
        <v>434</v>
      </c>
      <c r="H64" s="49" t="s">
        <v>433</v>
      </c>
      <c r="I64" s="36" t="s">
        <v>692</v>
      </c>
      <c r="J64" s="36" t="s">
        <v>693</v>
      </c>
      <c r="K64" s="35" t="s">
        <v>975</v>
      </c>
      <c r="L64" s="45" t="s">
        <v>250</v>
      </c>
      <c r="M64" s="84">
        <v>25</v>
      </c>
      <c r="N64" s="84">
        <v>5000</v>
      </c>
      <c r="O64" s="85">
        <v>125000</v>
      </c>
      <c r="P64" s="19"/>
      <c r="Q64" s="19"/>
      <c r="R64" s="19"/>
      <c r="S64" s="43" t="s">
        <v>16</v>
      </c>
      <c r="T64" s="40" t="s">
        <v>1024</v>
      </c>
      <c r="U64" s="40" t="s">
        <v>573</v>
      </c>
      <c r="V64" s="36" t="s">
        <v>411</v>
      </c>
      <c r="W64" s="36" t="s">
        <v>570</v>
      </c>
      <c r="X64" s="42" t="s">
        <v>569</v>
      </c>
      <c r="Y64" s="36">
        <v>0</v>
      </c>
      <c r="Z64" s="101" t="s">
        <v>583</v>
      </c>
      <c r="AA64" s="18"/>
    </row>
    <row r="65" spans="1:27" ht="36.75" customHeight="1">
      <c r="A65" s="1" t="s">
        <v>341</v>
      </c>
      <c r="C65" s="44">
        <v>46</v>
      </c>
      <c r="D65" s="35" t="s">
        <v>41</v>
      </c>
      <c r="E65" s="34" t="s">
        <v>26</v>
      </c>
      <c r="F65" s="41" t="s">
        <v>436</v>
      </c>
      <c r="G65" s="48" t="s">
        <v>434</v>
      </c>
      <c r="H65" s="49" t="s">
        <v>433</v>
      </c>
      <c r="I65" s="36" t="s">
        <v>694</v>
      </c>
      <c r="J65" s="36" t="s">
        <v>695</v>
      </c>
      <c r="K65" s="35" t="s">
        <v>975</v>
      </c>
      <c r="L65" s="104" t="s">
        <v>250</v>
      </c>
      <c r="M65" s="84">
        <v>25</v>
      </c>
      <c r="N65" s="84">
        <v>5625</v>
      </c>
      <c r="O65" s="85">
        <v>140625</v>
      </c>
      <c r="P65" s="86"/>
      <c r="Q65" s="86"/>
      <c r="R65" s="86"/>
      <c r="S65" s="207" t="s">
        <v>25</v>
      </c>
      <c r="T65" s="79" t="s">
        <v>1024</v>
      </c>
      <c r="U65" s="79" t="s">
        <v>573</v>
      </c>
      <c r="V65" s="36" t="s">
        <v>411</v>
      </c>
      <c r="W65" s="36" t="s">
        <v>570</v>
      </c>
      <c r="X65" s="42" t="s">
        <v>569</v>
      </c>
      <c r="Y65" s="36">
        <v>0</v>
      </c>
      <c r="Z65" s="101" t="s">
        <v>583</v>
      </c>
      <c r="AA65" s="139" t="s">
        <v>1219</v>
      </c>
    </row>
    <row r="66" spans="1:27" ht="35.25" customHeight="1">
      <c r="A66" s="1" t="s">
        <v>341</v>
      </c>
      <c r="C66" s="44">
        <v>47</v>
      </c>
      <c r="D66" s="35" t="s">
        <v>41</v>
      </c>
      <c r="E66" s="34" t="s">
        <v>26</v>
      </c>
      <c r="F66" s="41" t="s">
        <v>436</v>
      </c>
      <c r="G66" s="48" t="s">
        <v>434</v>
      </c>
      <c r="H66" s="49" t="s">
        <v>433</v>
      </c>
      <c r="I66" s="36" t="s">
        <v>696</v>
      </c>
      <c r="J66" s="36" t="s">
        <v>697</v>
      </c>
      <c r="K66" s="35" t="s">
        <v>975</v>
      </c>
      <c r="L66" s="104" t="s">
        <v>250</v>
      </c>
      <c r="M66" s="84">
        <v>25</v>
      </c>
      <c r="N66" s="84">
        <v>5625</v>
      </c>
      <c r="O66" s="85">
        <v>140625</v>
      </c>
      <c r="P66" s="86"/>
      <c r="Q66" s="86"/>
      <c r="R66" s="86"/>
      <c r="S66" s="207" t="s">
        <v>25</v>
      </c>
      <c r="T66" s="79" t="s">
        <v>1024</v>
      </c>
      <c r="U66" s="79" t="s">
        <v>573</v>
      </c>
      <c r="V66" s="36" t="s">
        <v>411</v>
      </c>
      <c r="W66" s="36" t="s">
        <v>570</v>
      </c>
      <c r="X66" s="42" t="s">
        <v>569</v>
      </c>
      <c r="Y66" s="36">
        <v>0</v>
      </c>
      <c r="Z66" s="101" t="s">
        <v>583</v>
      </c>
      <c r="AA66" s="139" t="s">
        <v>1219</v>
      </c>
    </row>
    <row r="67" spans="1:27" ht="35.25" customHeight="1">
      <c r="A67" s="1" t="s">
        <v>341</v>
      </c>
      <c r="C67" s="44">
        <v>48</v>
      </c>
      <c r="D67" s="35" t="s">
        <v>41</v>
      </c>
      <c r="E67" s="34" t="s">
        <v>26</v>
      </c>
      <c r="F67" s="36" t="s">
        <v>435</v>
      </c>
      <c r="G67" s="48" t="s">
        <v>434</v>
      </c>
      <c r="H67" s="49" t="s">
        <v>431</v>
      </c>
      <c r="I67" s="36" t="s">
        <v>698</v>
      </c>
      <c r="J67" s="36" t="s">
        <v>699</v>
      </c>
      <c r="K67" s="35" t="s">
        <v>975</v>
      </c>
      <c r="L67" s="45" t="s">
        <v>250</v>
      </c>
      <c r="M67" s="84">
        <v>45</v>
      </c>
      <c r="N67" s="84">
        <v>6875</v>
      </c>
      <c r="O67" s="85">
        <v>309375</v>
      </c>
      <c r="P67" s="19"/>
      <c r="Q67" s="19"/>
      <c r="R67" s="19"/>
      <c r="S67" s="43" t="s">
        <v>16</v>
      </c>
      <c r="T67" s="40" t="s">
        <v>1024</v>
      </c>
      <c r="U67" s="40" t="s">
        <v>573</v>
      </c>
      <c r="V67" s="36" t="s">
        <v>411</v>
      </c>
      <c r="W67" s="36" t="s">
        <v>570</v>
      </c>
      <c r="X67" s="42" t="s">
        <v>569</v>
      </c>
      <c r="Y67" s="36">
        <v>0</v>
      </c>
      <c r="Z67" s="101" t="s">
        <v>583</v>
      </c>
      <c r="AA67" s="18"/>
    </row>
    <row r="68" spans="1:27" ht="81" customHeight="1">
      <c r="A68" s="1" t="s">
        <v>341</v>
      </c>
      <c r="C68" s="44">
        <v>49</v>
      </c>
      <c r="D68" s="79" t="s">
        <v>41</v>
      </c>
      <c r="E68" s="116" t="s">
        <v>26</v>
      </c>
      <c r="F68" s="112" t="s">
        <v>1048</v>
      </c>
      <c r="G68" s="114" t="s">
        <v>1049</v>
      </c>
      <c r="H68" s="114" t="s">
        <v>1050</v>
      </c>
      <c r="I68" s="110" t="s">
        <v>1051</v>
      </c>
      <c r="J68" s="110" t="s">
        <v>1052</v>
      </c>
      <c r="K68" s="83" t="s">
        <v>973</v>
      </c>
      <c r="L68" s="117" t="s">
        <v>247</v>
      </c>
      <c r="M68" s="109">
        <v>6000</v>
      </c>
      <c r="N68" s="109">
        <v>115</v>
      </c>
      <c r="O68" s="58">
        <f t="shared" ref="O68:O72" si="0">M68*N68</f>
        <v>690000</v>
      </c>
      <c r="P68" s="19"/>
      <c r="Q68" s="19"/>
      <c r="R68" s="19"/>
      <c r="S68" s="80" t="s">
        <v>15</v>
      </c>
      <c r="T68" s="115" t="s">
        <v>1053</v>
      </c>
      <c r="U68" s="115" t="s">
        <v>1054</v>
      </c>
      <c r="V68" s="36" t="s">
        <v>411</v>
      </c>
      <c r="W68" s="36" t="s">
        <v>570</v>
      </c>
      <c r="X68" s="42" t="s">
        <v>569</v>
      </c>
      <c r="Y68" s="36">
        <v>0</v>
      </c>
      <c r="Z68" s="101" t="s">
        <v>583</v>
      </c>
      <c r="AA68" s="18"/>
    </row>
    <row r="69" spans="1:27" ht="81" customHeight="1">
      <c r="A69" s="1" t="s">
        <v>341</v>
      </c>
      <c r="C69" s="44">
        <v>50</v>
      </c>
      <c r="D69" s="79" t="s">
        <v>41</v>
      </c>
      <c r="E69" s="116" t="s">
        <v>26</v>
      </c>
      <c r="F69" s="112" t="s">
        <v>1048</v>
      </c>
      <c r="G69" s="114" t="s">
        <v>1049</v>
      </c>
      <c r="H69" s="114" t="s">
        <v>1050</v>
      </c>
      <c r="I69" s="110" t="s">
        <v>1055</v>
      </c>
      <c r="J69" s="110" t="s">
        <v>1056</v>
      </c>
      <c r="K69" s="83" t="s">
        <v>973</v>
      </c>
      <c r="L69" s="117" t="s">
        <v>247</v>
      </c>
      <c r="M69" s="109">
        <v>15000</v>
      </c>
      <c r="N69" s="109">
        <v>80</v>
      </c>
      <c r="O69" s="58">
        <f t="shared" si="0"/>
        <v>1200000</v>
      </c>
      <c r="P69" s="19"/>
      <c r="Q69" s="19"/>
      <c r="R69" s="19"/>
      <c r="S69" s="80" t="s">
        <v>15</v>
      </c>
      <c r="T69" s="115" t="s">
        <v>1053</v>
      </c>
      <c r="U69" s="115" t="s">
        <v>1054</v>
      </c>
      <c r="V69" s="36" t="s">
        <v>411</v>
      </c>
      <c r="W69" s="36" t="s">
        <v>570</v>
      </c>
      <c r="X69" s="42" t="s">
        <v>569</v>
      </c>
      <c r="Y69" s="36">
        <v>0</v>
      </c>
      <c r="Z69" s="101" t="s">
        <v>583</v>
      </c>
      <c r="AA69" s="18"/>
    </row>
    <row r="70" spans="1:27" ht="81.75" customHeight="1">
      <c r="A70" s="1" t="s">
        <v>341</v>
      </c>
      <c r="C70" s="44">
        <v>51</v>
      </c>
      <c r="D70" s="79" t="s">
        <v>41</v>
      </c>
      <c r="E70" s="116" t="s">
        <v>26</v>
      </c>
      <c r="F70" s="112" t="s">
        <v>1057</v>
      </c>
      <c r="G70" s="114" t="s">
        <v>1058</v>
      </c>
      <c r="H70" s="114" t="s">
        <v>1059</v>
      </c>
      <c r="I70" s="110" t="s">
        <v>1060</v>
      </c>
      <c r="J70" s="110" t="s">
        <v>1061</v>
      </c>
      <c r="K70" s="83" t="s">
        <v>973</v>
      </c>
      <c r="L70" s="117" t="s">
        <v>247</v>
      </c>
      <c r="M70" s="109">
        <v>10000</v>
      </c>
      <c r="N70" s="109">
        <v>70</v>
      </c>
      <c r="O70" s="58">
        <f t="shared" si="0"/>
        <v>700000</v>
      </c>
      <c r="P70" s="19"/>
      <c r="Q70" s="19"/>
      <c r="R70" s="19"/>
      <c r="S70" s="80" t="s">
        <v>15</v>
      </c>
      <c r="T70" s="115" t="s">
        <v>1053</v>
      </c>
      <c r="U70" s="115" t="s">
        <v>1054</v>
      </c>
      <c r="V70" s="36" t="s">
        <v>411</v>
      </c>
      <c r="W70" s="36" t="s">
        <v>570</v>
      </c>
      <c r="X70" s="42" t="s">
        <v>569</v>
      </c>
      <c r="Y70" s="36">
        <v>0</v>
      </c>
      <c r="Z70" s="101" t="s">
        <v>583</v>
      </c>
      <c r="AA70" s="18"/>
    </row>
    <row r="71" spans="1:27" ht="81" customHeight="1">
      <c r="A71" s="1" t="s">
        <v>341</v>
      </c>
      <c r="C71" s="44">
        <v>52</v>
      </c>
      <c r="D71" s="79" t="s">
        <v>41</v>
      </c>
      <c r="E71" s="116" t="s">
        <v>26</v>
      </c>
      <c r="F71" s="112" t="s">
        <v>1057</v>
      </c>
      <c r="G71" s="114" t="s">
        <v>1058</v>
      </c>
      <c r="H71" s="114" t="s">
        <v>1059</v>
      </c>
      <c r="I71" s="110" t="s">
        <v>1062</v>
      </c>
      <c r="J71" s="110" t="s">
        <v>1063</v>
      </c>
      <c r="K71" s="83" t="s">
        <v>973</v>
      </c>
      <c r="L71" s="117" t="s">
        <v>247</v>
      </c>
      <c r="M71" s="109">
        <v>10000</v>
      </c>
      <c r="N71" s="109">
        <v>70</v>
      </c>
      <c r="O71" s="58">
        <f t="shared" si="0"/>
        <v>700000</v>
      </c>
      <c r="P71" s="19"/>
      <c r="Q71" s="19"/>
      <c r="R71" s="19"/>
      <c r="S71" s="80" t="s">
        <v>15</v>
      </c>
      <c r="T71" s="115" t="s">
        <v>1053</v>
      </c>
      <c r="U71" s="115" t="s">
        <v>1054</v>
      </c>
      <c r="V71" s="36" t="s">
        <v>411</v>
      </c>
      <c r="W71" s="36" t="s">
        <v>570</v>
      </c>
      <c r="X71" s="42" t="s">
        <v>569</v>
      </c>
      <c r="Y71" s="36">
        <v>0</v>
      </c>
      <c r="Z71" s="101" t="s">
        <v>583</v>
      </c>
      <c r="AA71" s="18"/>
    </row>
    <row r="72" spans="1:27" ht="84" customHeight="1">
      <c r="A72" s="1" t="s">
        <v>341</v>
      </c>
      <c r="C72" s="44">
        <v>53</v>
      </c>
      <c r="D72" s="79" t="s">
        <v>41</v>
      </c>
      <c r="E72" s="116" t="s">
        <v>26</v>
      </c>
      <c r="F72" s="112" t="s">
        <v>1064</v>
      </c>
      <c r="G72" s="114" t="s">
        <v>1065</v>
      </c>
      <c r="H72" s="114" t="s">
        <v>1066</v>
      </c>
      <c r="I72" s="110" t="s">
        <v>1067</v>
      </c>
      <c r="J72" s="110" t="s">
        <v>1068</v>
      </c>
      <c r="K72" s="83" t="s">
        <v>973</v>
      </c>
      <c r="L72" s="117" t="s">
        <v>247</v>
      </c>
      <c r="M72" s="109">
        <v>30000</v>
      </c>
      <c r="N72" s="109">
        <v>26</v>
      </c>
      <c r="O72" s="85">
        <f t="shared" si="0"/>
        <v>780000</v>
      </c>
      <c r="P72" s="19"/>
      <c r="Q72" s="19"/>
      <c r="R72" s="19"/>
      <c r="S72" s="80" t="s">
        <v>15</v>
      </c>
      <c r="T72" s="115" t="s">
        <v>1053</v>
      </c>
      <c r="U72" s="115" t="s">
        <v>1054</v>
      </c>
      <c r="V72" s="36" t="s">
        <v>411</v>
      </c>
      <c r="W72" s="36" t="s">
        <v>570</v>
      </c>
      <c r="X72" s="42" t="s">
        <v>569</v>
      </c>
      <c r="Y72" s="36">
        <v>0</v>
      </c>
      <c r="Z72" s="101" t="s">
        <v>583</v>
      </c>
      <c r="AA72" s="18"/>
    </row>
    <row r="73" spans="1:27" ht="81.75" customHeight="1">
      <c r="A73" s="1" t="s">
        <v>341</v>
      </c>
      <c r="C73" s="44">
        <v>54</v>
      </c>
      <c r="D73" s="79" t="s">
        <v>41</v>
      </c>
      <c r="E73" s="78" t="s">
        <v>26</v>
      </c>
      <c r="F73" s="80" t="s">
        <v>1069</v>
      </c>
      <c r="G73" s="107" t="s">
        <v>1070</v>
      </c>
      <c r="H73" s="108" t="s">
        <v>1071</v>
      </c>
      <c r="I73" s="83" t="s">
        <v>1209</v>
      </c>
      <c r="J73" s="83" t="s">
        <v>1210</v>
      </c>
      <c r="K73" s="79" t="s">
        <v>975</v>
      </c>
      <c r="L73" s="104" t="s">
        <v>247</v>
      </c>
      <c r="M73" s="84">
        <v>100</v>
      </c>
      <c r="N73" s="84">
        <v>90</v>
      </c>
      <c r="O73" s="85">
        <v>9000</v>
      </c>
      <c r="P73" s="86"/>
      <c r="Q73" s="86"/>
      <c r="R73" s="86"/>
      <c r="S73" s="207" t="s">
        <v>25</v>
      </c>
      <c r="T73" s="79" t="s">
        <v>1024</v>
      </c>
      <c r="U73" s="79" t="s">
        <v>573</v>
      </c>
      <c r="V73" s="36" t="s">
        <v>411</v>
      </c>
      <c r="W73" s="36" t="s">
        <v>570</v>
      </c>
      <c r="X73" s="42" t="s">
        <v>569</v>
      </c>
      <c r="Y73" s="36">
        <v>0</v>
      </c>
      <c r="Z73" s="101" t="s">
        <v>583</v>
      </c>
      <c r="AA73" s="139" t="s">
        <v>1219</v>
      </c>
    </row>
    <row r="74" spans="1:27" ht="81.75" customHeight="1">
      <c r="A74" s="1" t="s">
        <v>341</v>
      </c>
      <c r="C74" s="44">
        <v>55</v>
      </c>
      <c r="D74" s="79" t="s">
        <v>41</v>
      </c>
      <c r="E74" s="78" t="s">
        <v>26</v>
      </c>
      <c r="F74" s="80" t="s">
        <v>1069</v>
      </c>
      <c r="G74" s="107" t="s">
        <v>1070</v>
      </c>
      <c r="H74" s="108" t="s">
        <v>1071</v>
      </c>
      <c r="I74" s="83" t="s">
        <v>1212</v>
      </c>
      <c r="J74" s="83" t="s">
        <v>1213</v>
      </c>
      <c r="K74" s="79" t="s">
        <v>975</v>
      </c>
      <c r="L74" s="104" t="s">
        <v>247</v>
      </c>
      <c r="M74" s="84">
        <v>50</v>
      </c>
      <c r="N74" s="84">
        <v>60</v>
      </c>
      <c r="O74" s="85">
        <v>3000</v>
      </c>
      <c r="P74" s="86"/>
      <c r="Q74" s="86"/>
      <c r="R74" s="86"/>
      <c r="S74" s="207" t="s">
        <v>25</v>
      </c>
      <c r="T74" s="79" t="s">
        <v>1024</v>
      </c>
      <c r="U74" s="79" t="s">
        <v>573</v>
      </c>
      <c r="V74" s="36" t="s">
        <v>411</v>
      </c>
      <c r="W74" s="36" t="s">
        <v>570</v>
      </c>
      <c r="X74" s="42" t="s">
        <v>569</v>
      </c>
      <c r="Y74" s="36">
        <v>0</v>
      </c>
      <c r="Z74" s="101" t="s">
        <v>583</v>
      </c>
      <c r="AA74" s="139" t="s">
        <v>1219</v>
      </c>
    </row>
    <row r="75" spans="1:27" ht="81.75" customHeight="1">
      <c r="A75" s="1" t="s">
        <v>341</v>
      </c>
      <c r="C75" s="44">
        <v>56</v>
      </c>
      <c r="D75" s="35" t="s">
        <v>41</v>
      </c>
      <c r="E75" s="116" t="s">
        <v>26</v>
      </c>
      <c r="F75" s="112" t="s">
        <v>1072</v>
      </c>
      <c r="G75" s="113" t="s">
        <v>1073</v>
      </c>
      <c r="H75" s="114" t="s">
        <v>1074</v>
      </c>
      <c r="I75" s="110" t="s">
        <v>1075</v>
      </c>
      <c r="J75" s="110" t="s">
        <v>1076</v>
      </c>
      <c r="K75" s="83" t="s">
        <v>973</v>
      </c>
      <c r="L75" s="117" t="s">
        <v>247</v>
      </c>
      <c r="M75" s="109">
        <v>1000</v>
      </c>
      <c r="N75" s="109">
        <v>1650</v>
      </c>
      <c r="O75" s="58">
        <f>M75*N75</f>
        <v>1650000</v>
      </c>
      <c r="P75" s="19"/>
      <c r="Q75" s="19"/>
      <c r="R75" s="19"/>
      <c r="S75" s="112" t="s">
        <v>24</v>
      </c>
      <c r="T75" s="110" t="s">
        <v>1077</v>
      </c>
      <c r="U75" s="40" t="s">
        <v>575</v>
      </c>
      <c r="V75" s="36" t="s">
        <v>411</v>
      </c>
      <c r="W75" s="36" t="s">
        <v>570</v>
      </c>
      <c r="X75" s="42" t="s">
        <v>569</v>
      </c>
      <c r="Y75" s="36">
        <v>0</v>
      </c>
      <c r="Z75" s="101" t="s">
        <v>583</v>
      </c>
      <c r="AA75" s="18"/>
    </row>
    <row r="76" spans="1:27" ht="83.25" customHeight="1">
      <c r="A76" s="1" t="s">
        <v>341</v>
      </c>
      <c r="C76" s="44">
        <v>57</v>
      </c>
      <c r="D76" s="35" t="s">
        <v>41</v>
      </c>
      <c r="E76" s="116" t="s">
        <v>26</v>
      </c>
      <c r="F76" s="112" t="s">
        <v>1078</v>
      </c>
      <c r="G76" s="113" t="s">
        <v>1079</v>
      </c>
      <c r="H76" s="113" t="s">
        <v>1080</v>
      </c>
      <c r="I76" s="110" t="s">
        <v>1081</v>
      </c>
      <c r="J76" s="110" t="s">
        <v>1082</v>
      </c>
      <c r="K76" s="83" t="s">
        <v>973</v>
      </c>
      <c r="L76" s="117" t="s">
        <v>247</v>
      </c>
      <c r="M76" s="109">
        <v>60</v>
      </c>
      <c r="N76" s="109">
        <v>24525</v>
      </c>
      <c r="O76" s="84">
        <f>N76*M76</f>
        <v>1471500</v>
      </c>
      <c r="P76" s="19"/>
      <c r="Q76" s="19"/>
      <c r="R76" s="19"/>
      <c r="S76" s="112" t="s">
        <v>22</v>
      </c>
      <c r="T76" s="115" t="s">
        <v>1083</v>
      </c>
      <c r="U76" s="115" t="s">
        <v>1084</v>
      </c>
      <c r="V76" s="36" t="s">
        <v>411</v>
      </c>
      <c r="W76" s="36" t="s">
        <v>570</v>
      </c>
      <c r="X76" s="42" t="s">
        <v>569</v>
      </c>
      <c r="Y76" s="36">
        <v>0</v>
      </c>
      <c r="Z76" s="101" t="s">
        <v>583</v>
      </c>
      <c r="AA76" s="18"/>
    </row>
    <row r="77" spans="1:27" ht="61.5" customHeight="1">
      <c r="A77" s="1" t="s">
        <v>341</v>
      </c>
      <c r="C77" s="44">
        <v>58</v>
      </c>
      <c r="D77" s="35" t="s">
        <v>41</v>
      </c>
      <c r="E77" s="34" t="s">
        <v>26</v>
      </c>
      <c r="F77" s="41" t="s">
        <v>448</v>
      </c>
      <c r="G77" s="48" t="s">
        <v>449</v>
      </c>
      <c r="H77" s="49" t="s">
        <v>700</v>
      </c>
      <c r="I77" s="83" t="s">
        <v>701</v>
      </c>
      <c r="J77" s="36" t="s">
        <v>702</v>
      </c>
      <c r="K77" s="137" t="s">
        <v>975</v>
      </c>
      <c r="L77" s="45" t="s">
        <v>247</v>
      </c>
      <c r="M77" s="57">
        <v>200</v>
      </c>
      <c r="N77" s="57">
        <v>3000</v>
      </c>
      <c r="O77" s="58">
        <v>600000</v>
      </c>
      <c r="P77" s="19"/>
      <c r="Q77" s="19"/>
      <c r="R77" s="19"/>
      <c r="S77" s="43" t="s">
        <v>20</v>
      </c>
      <c r="T77" s="40" t="s">
        <v>1024</v>
      </c>
      <c r="U77" s="40" t="s">
        <v>573</v>
      </c>
      <c r="V77" s="36" t="s">
        <v>411</v>
      </c>
      <c r="W77" s="36" t="s">
        <v>570</v>
      </c>
      <c r="X77" s="42" t="s">
        <v>569</v>
      </c>
      <c r="Y77" s="36">
        <v>0</v>
      </c>
      <c r="Z77" s="101" t="s">
        <v>583</v>
      </c>
      <c r="AA77" s="139" t="s">
        <v>1211</v>
      </c>
    </row>
    <row r="78" spans="1:27" ht="81.75" customHeight="1">
      <c r="A78" s="1" t="s">
        <v>341</v>
      </c>
      <c r="C78" s="44">
        <v>59</v>
      </c>
      <c r="D78" s="79" t="s">
        <v>41</v>
      </c>
      <c r="E78" s="116" t="s">
        <v>26</v>
      </c>
      <c r="F78" s="112" t="s">
        <v>1085</v>
      </c>
      <c r="G78" s="110" t="s">
        <v>1086</v>
      </c>
      <c r="H78" s="110" t="s">
        <v>1087</v>
      </c>
      <c r="I78" s="110" t="s">
        <v>1088</v>
      </c>
      <c r="J78" s="110" t="s">
        <v>1089</v>
      </c>
      <c r="K78" s="83" t="s">
        <v>973</v>
      </c>
      <c r="L78" s="117" t="s">
        <v>247</v>
      </c>
      <c r="M78" s="109">
        <v>5000</v>
      </c>
      <c r="N78" s="109">
        <v>470</v>
      </c>
      <c r="O78" s="85">
        <f t="shared" ref="O78" si="1">M78*N78</f>
        <v>2350000</v>
      </c>
      <c r="P78" s="86"/>
      <c r="Q78" s="86"/>
      <c r="R78" s="86"/>
      <c r="S78" s="80" t="s">
        <v>15</v>
      </c>
      <c r="T78" s="115" t="s">
        <v>1053</v>
      </c>
      <c r="U78" s="115" t="s">
        <v>1054</v>
      </c>
      <c r="V78" s="36" t="s">
        <v>411</v>
      </c>
      <c r="W78" s="36" t="s">
        <v>570</v>
      </c>
      <c r="X78" s="42" t="s">
        <v>569</v>
      </c>
      <c r="Y78" s="36">
        <v>0</v>
      </c>
      <c r="Z78" s="101" t="s">
        <v>583</v>
      </c>
      <c r="AA78" s="18"/>
    </row>
    <row r="79" spans="1:27" ht="83.25" customHeight="1">
      <c r="A79" s="1" t="s">
        <v>341</v>
      </c>
      <c r="C79" s="44">
        <v>60</v>
      </c>
      <c r="D79" s="35" t="s">
        <v>41</v>
      </c>
      <c r="E79" s="34" t="s">
        <v>28</v>
      </c>
      <c r="F79" s="41" t="s">
        <v>495</v>
      </c>
      <c r="G79" s="39" t="s">
        <v>496</v>
      </c>
      <c r="H79" s="38" t="s">
        <v>496</v>
      </c>
      <c r="I79" s="36" t="s">
        <v>703</v>
      </c>
      <c r="J79" s="36" t="s">
        <v>704</v>
      </c>
      <c r="K79" s="36" t="s">
        <v>973</v>
      </c>
      <c r="L79" s="45" t="s">
        <v>976</v>
      </c>
      <c r="M79" s="57">
        <v>1</v>
      </c>
      <c r="N79" s="57">
        <v>334821.42857142852</v>
      </c>
      <c r="O79" s="58">
        <v>334821.42857142852</v>
      </c>
      <c r="P79" s="19"/>
      <c r="Q79" s="19"/>
      <c r="R79" s="19"/>
      <c r="S79" s="43" t="s">
        <v>977</v>
      </c>
      <c r="T79" s="40" t="s">
        <v>1024</v>
      </c>
      <c r="U79" s="40" t="s">
        <v>573</v>
      </c>
      <c r="V79" s="36" t="s">
        <v>411</v>
      </c>
      <c r="W79" s="36" t="s">
        <v>570</v>
      </c>
      <c r="X79" s="42" t="s">
        <v>569</v>
      </c>
      <c r="Y79" s="36">
        <v>0</v>
      </c>
      <c r="Z79" s="101" t="s">
        <v>582</v>
      </c>
      <c r="AA79" s="18"/>
    </row>
    <row r="80" spans="1:27" ht="81.75" customHeight="1">
      <c r="A80" s="1" t="s">
        <v>341</v>
      </c>
      <c r="C80" s="44">
        <v>61</v>
      </c>
      <c r="D80" s="79" t="s">
        <v>41</v>
      </c>
      <c r="E80" s="116" t="s">
        <v>26</v>
      </c>
      <c r="F80" s="112" t="s">
        <v>1090</v>
      </c>
      <c r="G80" s="118" t="s">
        <v>1091</v>
      </c>
      <c r="H80" s="119" t="s">
        <v>1092</v>
      </c>
      <c r="I80" s="110" t="s">
        <v>1093</v>
      </c>
      <c r="J80" s="110" t="s">
        <v>1094</v>
      </c>
      <c r="K80" s="83" t="s">
        <v>973</v>
      </c>
      <c r="L80" s="117" t="s">
        <v>247</v>
      </c>
      <c r="M80" s="109">
        <v>20</v>
      </c>
      <c r="N80" s="109">
        <v>5750</v>
      </c>
      <c r="O80" s="85">
        <f>M80*N80</f>
        <v>115000</v>
      </c>
      <c r="P80" s="19"/>
      <c r="Q80" s="19"/>
      <c r="R80" s="19"/>
      <c r="S80" s="80" t="s">
        <v>15</v>
      </c>
      <c r="T80" s="115" t="s">
        <v>1053</v>
      </c>
      <c r="U80" s="115" t="s">
        <v>1054</v>
      </c>
      <c r="V80" s="36" t="s">
        <v>411</v>
      </c>
      <c r="W80" s="36" t="s">
        <v>570</v>
      </c>
      <c r="X80" s="42" t="s">
        <v>569</v>
      </c>
      <c r="Y80" s="36">
        <v>0</v>
      </c>
      <c r="Z80" s="101" t="s">
        <v>583</v>
      </c>
      <c r="AA80" s="18"/>
    </row>
    <row r="81" spans="1:27" ht="82.5" customHeight="1">
      <c r="A81" s="1" t="s">
        <v>341</v>
      </c>
      <c r="C81" s="44">
        <v>62</v>
      </c>
      <c r="D81" s="79" t="s">
        <v>41</v>
      </c>
      <c r="E81" s="78" t="s">
        <v>28</v>
      </c>
      <c r="F81" s="112" t="s">
        <v>495</v>
      </c>
      <c r="G81" s="81" t="s">
        <v>496</v>
      </c>
      <c r="H81" s="82" t="s">
        <v>496</v>
      </c>
      <c r="I81" s="110" t="s">
        <v>1095</v>
      </c>
      <c r="J81" s="110" t="s">
        <v>1096</v>
      </c>
      <c r="K81" s="83" t="s">
        <v>973</v>
      </c>
      <c r="L81" s="104" t="s">
        <v>1097</v>
      </c>
      <c r="M81" s="84">
        <v>1</v>
      </c>
      <c r="N81" s="84">
        <v>2350000</v>
      </c>
      <c r="O81" s="85">
        <v>2350000</v>
      </c>
      <c r="P81" s="19"/>
      <c r="Q81" s="19"/>
      <c r="R81" s="19"/>
      <c r="S81" s="80" t="s">
        <v>15</v>
      </c>
      <c r="T81" s="115" t="s">
        <v>1053</v>
      </c>
      <c r="U81" s="115" t="s">
        <v>1054</v>
      </c>
      <c r="V81" s="36" t="s">
        <v>411</v>
      </c>
      <c r="W81" s="36" t="s">
        <v>570</v>
      </c>
      <c r="X81" s="42" t="s">
        <v>569</v>
      </c>
      <c r="Y81" s="36">
        <v>0</v>
      </c>
      <c r="Z81" s="101" t="s">
        <v>583</v>
      </c>
      <c r="AA81" s="18"/>
    </row>
    <row r="82" spans="1:27" ht="81.75" customHeight="1">
      <c r="A82" s="1" t="s">
        <v>341</v>
      </c>
      <c r="C82" s="44">
        <v>63</v>
      </c>
      <c r="D82" s="79" t="s">
        <v>41</v>
      </c>
      <c r="E82" s="78" t="s">
        <v>26</v>
      </c>
      <c r="F82" s="80" t="s">
        <v>1069</v>
      </c>
      <c r="G82" s="78" t="s">
        <v>1098</v>
      </c>
      <c r="H82" s="82" t="s">
        <v>1099</v>
      </c>
      <c r="I82" s="83" t="s">
        <v>1100</v>
      </c>
      <c r="J82" s="83" t="s">
        <v>1101</v>
      </c>
      <c r="K82" s="206" t="s">
        <v>975</v>
      </c>
      <c r="L82" s="104" t="s">
        <v>247</v>
      </c>
      <c r="M82" s="84">
        <v>1320</v>
      </c>
      <c r="N82" s="84">
        <v>350</v>
      </c>
      <c r="O82" s="85">
        <f t="shared" ref="O82:O84" si="2">M82*N82</f>
        <v>462000</v>
      </c>
      <c r="P82" s="86"/>
      <c r="Q82" s="86"/>
      <c r="R82" s="86"/>
      <c r="S82" s="207" t="s">
        <v>17</v>
      </c>
      <c r="T82" s="79" t="s">
        <v>1053</v>
      </c>
      <c r="U82" s="79" t="s">
        <v>1054</v>
      </c>
      <c r="V82" s="36" t="s">
        <v>411</v>
      </c>
      <c r="W82" s="36" t="s">
        <v>570</v>
      </c>
      <c r="X82" s="42" t="s">
        <v>569</v>
      </c>
      <c r="Y82" s="36">
        <v>0</v>
      </c>
      <c r="Z82" s="101" t="s">
        <v>583</v>
      </c>
      <c r="AA82" s="208" t="s">
        <v>1203</v>
      </c>
    </row>
    <row r="83" spans="1:27" ht="80.25" customHeight="1">
      <c r="A83" s="1" t="s">
        <v>341</v>
      </c>
      <c r="C83" s="44">
        <v>64</v>
      </c>
      <c r="D83" s="79" t="s">
        <v>41</v>
      </c>
      <c r="E83" s="78" t="s">
        <v>26</v>
      </c>
      <c r="F83" s="80" t="s">
        <v>1069</v>
      </c>
      <c r="G83" s="78" t="s">
        <v>1098</v>
      </c>
      <c r="H83" s="82" t="s">
        <v>1099</v>
      </c>
      <c r="I83" s="83" t="s">
        <v>1102</v>
      </c>
      <c r="J83" s="83" t="s">
        <v>1103</v>
      </c>
      <c r="K83" s="206" t="s">
        <v>975</v>
      </c>
      <c r="L83" s="104" t="s">
        <v>247</v>
      </c>
      <c r="M83" s="84">
        <v>528</v>
      </c>
      <c r="N83" s="84">
        <v>200</v>
      </c>
      <c r="O83" s="85">
        <f t="shared" si="2"/>
        <v>105600</v>
      </c>
      <c r="P83" s="86"/>
      <c r="Q83" s="86"/>
      <c r="R83" s="86"/>
      <c r="S83" s="207" t="s">
        <v>17</v>
      </c>
      <c r="T83" s="79" t="s">
        <v>1053</v>
      </c>
      <c r="U83" s="79" t="s">
        <v>1054</v>
      </c>
      <c r="V83" s="36" t="s">
        <v>411</v>
      </c>
      <c r="W83" s="36" t="s">
        <v>570</v>
      </c>
      <c r="X83" s="42" t="s">
        <v>569</v>
      </c>
      <c r="Y83" s="36">
        <v>0</v>
      </c>
      <c r="Z83" s="101" t="s">
        <v>583</v>
      </c>
      <c r="AA83" s="208" t="s">
        <v>1203</v>
      </c>
    </row>
    <row r="84" spans="1:27" ht="82.5" customHeight="1">
      <c r="A84" s="1" t="s">
        <v>341</v>
      </c>
      <c r="C84" s="44">
        <v>65</v>
      </c>
      <c r="D84" s="79" t="s">
        <v>41</v>
      </c>
      <c r="E84" s="78" t="s">
        <v>26</v>
      </c>
      <c r="F84" s="80" t="s">
        <v>1069</v>
      </c>
      <c r="G84" s="78" t="s">
        <v>1098</v>
      </c>
      <c r="H84" s="82" t="s">
        <v>1099</v>
      </c>
      <c r="I84" s="83" t="s">
        <v>1104</v>
      </c>
      <c r="J84" s="83" t="s">
        <v>1105</v>
      </c>
      <c r="K84" s="206" t="s">
        <v>975</v>
      </c>
      <c r="L84" s="104" t="s">
        <v>247</v>
      </c>
      <c r="M84" s="84">
        <v>1320</v>
      </c>
      <c r="N84" s="84">
        <v>160</v>
      </c>
      <c r="O84" s="85">
        <f t="shared" si="2"/>
        <v>211200</v>
      </c>
      <c r="P84" s="86"/>
      <c r="Q84" s="86"/>
      <c r="R84" s="86"/>
      <c r="S84" s="207" t="s">
        <v>17</v>
      </c>
      <c r="T84" s="79" t="s">
        <v>1053</v>
      </c>
      <c r="U84" s="79" t="s">
        <v>1054</v>
      </c>
      <c r="V84" s="36" t="s">
        <v>411</v>
      </c>
      <c r="W84" s="36" t="s">
        <v>570</v>
      </c>
      <c r="X84" s="42" t="s">
        <v>569</v>
      </c>
      <c r="Y84" s="36">
        <v>0</v>
      </c>
      <c r="Z84" s="101" t="s">
        <v>583</v>
      </c>
      <c r="AA84" s="208" t="s">
        <v>1203</v>
      </c>
    </row>
    <row r="85" spans="1:27" ht="69.75" customHeight="1">
      <c r="A85" s="1" t="s">
        <v>341</v>
      </c>
      <c r="C85" s="44">
        <v>66</v>
      </c>
      <c r="D85" s="35" t="s">
        <v>41</v>
      </c>
      <c r="E85" s="34" t="s">
        <v>28</v>
      </c>
      <c r="F85" s="43" t="s">
        <v>503</v>
      </c>
      <c r="G85" s="213" t="s">
        <v>504</v>
      </c>
      <c r="H85" s="214" t="s">
        <v>505</v>
      </c>
      <c r="I85" s="50" t="s">
        <v>705</v>
      </c>
      <c r="J85" s="50" t="s">
        <v>706</v>
      </c>
      <c r="K85" s="35" t="s">
        <v>974</v>
      </c>
      <c r="L85" s="104" t="s">
        <v>976</v>
      </c>
      <c r="M85" s="215">
        <v>1</v>
      </c>
      <c r="N85" s="216">
        <v>27678571.428214289</v>
      </c>
      <c r="O85" s="217">
        <v>27678571.4282143</v>
      </c>
      <c r="P85" s="86"/>
      <c r="Q85" s="86"/>
      <c r="R85" s="86"/>
      <c r="S85" s="207" t="s">
        <v>17</v>
      </c>
      <c r="T85" s="83" t="s">
        <v>1520</v>
      </c>
      <c r="U85" s="83" t="s">
        <v>1519</v>
      </c>
      <c r="V85" s="36" t="s">
        <v>411</v>
      </c>
      <c r="W85" s="50" t="s">
        <v>570</v>
      </c>
      <c r="X85" s="218" t="s">
        <v>569</v>
      </c>
      <c r="Y85" s="50">
        <v>0</v>
      </c>
      <c r="Z85" s="101" t="s">
        <v>584</v>
      </c>
      <c r="AA85" s="139" t="s">
        <v>1524</v>
      </c>
    </row>
    <row r="86" spans="1:27" ht="75" customHeight="1">
      <c r="A86" s="1" t="s">
        <v>341</v>
      </c>
      <c r="C86" s="44">
        <v>67</v>
      </c>
      <c r="D86" s="35" t="s">
        <v>41</v>
      </c>
      <c r="E86" s="34" t="s">
        <v>28</v>
      </c>
      <c r="F86" s="43" t="s">
        <v>506</v>
      </c>
      <c r="G86" s="219" t="s">
        <v>507</v>
      </c>
      <c r="H86" s="220" t="s">
        <v>507</v>
      </c>
      <c r="I86" s="50" t="s">
        <v>707</v>
      </c>
      <c r="J86" s="50" t="s">
        <v>708</v>
      </c>
      <c r="K86" s="221" t="s">
        <v>973</v>
      </c>
      <c r="L86" s="104" t="s">
        <v>976</v>
      </c>
      <c r="M86" s="215">
        <v>1</v>
      </c>
      <c r="N86" s="216">
        <v>6364552.2857142799</v>
      </c>
      <c r="O86" s="217">
        <v>6364552.2857142799</v>
      </c>
      <c r="P86" s="86"/>
      <c r="Q86" s="86"/>
      <c r="R86" s="86"/>
      <c r="S86" s="207" t="s">
        <v>17</v>
      </c>
      <c r="T86" s="83" t="s">
        <v>1520</v>
      </c>
      <c r="U86" s="83" t="s">
        <v>1519</v>
      </c>
      <c r="V86" s="36" t="s">
        <v>411</v>
      </c>
      <c r="W86" s="50" t="s">
        <v>570</v>
      </c>
      <c r="X86" s="218" t="s">
        <v>569</v>
      </c>
      <c r="Y86" s="50">
        <v>0</v>
      </c>
      <c r="Z86" s="101" t="s">
        <v>584</v>
      </c>
      <c r="AA86" s="139" t="s">
        <v>1525</v>
      </c>
    </row>
    <row r="87" spans="1:27" ht="72" customHeight="1">
      <c r="A87" s="1" t="s">
        <v>341</v>
      </c>
      <c r="C87" s="157">
        <v>68</v>
      </c>
      <c r="D87" s="156" t="s">
        <v>41</v>
      </c>
      <c r="E87" s="157" t="s">
        <v>28</v>
      </c>
      <c r="F87" s="172" t="s">
        <v>709</v>
      </c>
      <c r="G87" s="177" t="s">
        <v>556</v>
      </c>
      <c r="H87" s="178" t="s">
        <v>556</v>
      </c>
      <c r="I87" s="171" t="s">
        <v>710</v>
      </c>
      <c r="J87" s="171" t="s">
        <v>711</v>
      </c>
      <c r="K87" s="156" t="s">
        <v>974</v>
      </c>
      <c r="L87" s="162" t="s">
        <v>976</v>
      </c>
      <c r="M87" s="174">
        <v>1</v>
      </c>
      <c r="N87" s="175">
        <v>13392851.789999999</v>
      </c>
      <c r="O87" s="175">
        <v>13392851.789999999</v>
      </c>
      <c r="P87" s="170"/>
      <c r="Q87" s="170"/>
      <c r="R87" s="170"/>
      <c r="S87" s="202" t="s">
        <v>25</v>
      </c>
      <c r="T87" s="203" t="s">
        <v>1520</v>
      </c>
      <c r="U87" s="201" t="s">
        <v>1519</v>
      </c>
      <c r="V87" s="171" t="s">
        <v>411</v>
      </c>
      <c r="W87" s="171" t="s">
        <v>570</v>
      </c>
      <c r="X87" s="168" t="s">
        <v>569</v>
      </c>
      <c r="Y87" s="161">
        <v>0</v>
      </c>
      <c r="Z87" s="169" t="s">
        <v>584</v>
      </c>
      <c r="AA87" s="139" t="s">
        <v>1208</v>
      </c>
    </row>
    <row r="88" spans="1:27" ht="71.25" customHeight="1">
      <c r="A88" s="1" t="s">
        <v>341</v>
      </c>
      <c r="C88" s="44">
        <v>69</v>
      </c>
      <c r="D88" s="35" t="s">
        <v>41</v>
      </c>
      <c r="E88" s="34" t="s">
        <v>28</v>
      </c>
      <c r="F88" s="41" t="s">
        <v>712</v>
      </c>
      <c r="G88" s="39" t="s">
        <v>713</v>
      </c>
      <c r="H88" s="38" t="s">
        <v>713</v>
      </c>
      <c r="I88" s="36" t="s">
        <v>714</v>
      </c>
      <c r="J88" s="36" t="s">
        <v>715</v>
      </c>
      <c r="K88" s="35" t="s">
        <v>974</v>
      </c>
      <c r="L88" s="45" t="s">
        <v>976</v>
      </c>
      <c r="M88" s="57">
        <v>1</v>
      </c>
      <c r="N88" s="57">
        <v>11000000</v>
      </c>
      <c r="O88" s="58">
        <v>11000000</v>
      </c>
      <c r="P88" s="19"/>
      <c r="Q88" s="19"/>
      <c r="R88" s="19"/>
      <c r="S88" s="229" t="s">
        <v>21</v>
      </c>
      <c r="T88" s="40" t="s">
        <v>1023</v>
      </c>
      <c r="U88" s="40" t="s">
        <v>572</v>
      </c>
      <c r="V88" s="230">
        <v>710000000</v>
      </c>
      <c r="W88" s="36" t="s">
        <v>570</v>
      </c>
      <c r="X88" s="42" t="s">
        <v>569</v>
      </c>
      <c r="Y88" s="36">
        <v>0</v>
      </c>
      <c r="Z88" s="36" t="s">
        <v>585</v>
      </c>
      <c r="AA88" s="36" t="s">
        <v>1538</v>
      </c>
    </row>
    <row r="89" spans="1:27" ht="75.75" customHeight="1">
      <c r="A89" s="1" t="s">
        <v>341</v>
      </c>
      <c r="C89" s="44">
        <v>70</v>
      </c>
      <c r="D89" s="35" t="s">
        <v>41</v>
      </c>
      <c r="E89" s="34" t="s">
        <v>28</v>
      </c>
      <c r="F89" s="41" t="s">
        <v>537</v>
      </c>
      <c r="G89" s="48" t="s">
        <v>538</v>
      </c>
      <c r="H89" s="49" t="s">
        <v>539</v>
      </c>
      <c r="I89" s="36" t="s">
        <v>716</v>
      </c>
      <c r="J89" s="36" t="s">
        <v>717</v>
      </c>
      <c r="K89" s="35" t="s">
        <v>974</v>
      </c>
      <c r="L89" s="45" t="s">
        <v>976</v>
      </c>
      <c r="M89" s="57">
        <v>1</v>
      </c>
      <c r="N89" s="57">
        <v>74000000</v>
      </c>
      <c r="O89" s="58">
        <v>74000000</v>
      </c>
      <c r="P89" s="19"/>
      <c r="Q89" s="19"/>
      <c r="R89" s="19"/>
      <c r="S89" s="43" t="s">
        <v>18</v>
      </c>
      <c r="T89" s="40" t="s">
        <v>1023</v>
      </c>
      <c r="U89" s="40" t="s">
        <v>576</v>
      </c>
      <c r="V89" s="36" t="s">
        <v>411</v>
      </c>
      <c r="W89" s="36" t="s">
        <v>570</v>
      </c>
      <c r="X89" s="42" t="s">
        <v>569</v>
      </c>
      <c r="Y89" s="36">
        <v>0</v>
      </c>
      <c r="Z89" s="101" t="s">
        <v>590</v>
      </c>
      <c r="AA89" s="18"/>
    </row>
    <row r="90" spans="1:27" ht="72" customHeight="1">
      <c r="A90" s="1" t="s">
        <v>341</v>
      </c>
      <c r="C90" s="44">
        <v>71</v>
      </c>
      <c r="D90" s="35" t="s">
        <v>41</v>
      </c>
      <c r="E90" s="34" t="s">
        <v>28</v>
      </c>
      <c r="F90" s="41" t="s">
        <v>547</v>
      </c>
      <c r="G90" s="48" t="s">
        <v>548</v>
      </c>
      <c r="H90" s="49" t="s">
        <v>548</v>
      </c>
      <c r="I90" s="36" t="s">
        <v>718</v>
      </c>
      <c r="J90" s="36" t="s">
        <v>719</v>
      </c>
      <c r="K90" s="35" t="s">
        <v>974</v>
      </c>
      <c r="L90" s="45" t="s">
        <v>976</v>
      </c>
      <c r="M90" s="57">
        <v>1</v>
      </c>
      <c r="N90" s="57">
        <v>9500000</v>
      </c>
      <c r="O90" s="58">
        <v>9500000</v>
      </c>
      <c r="P90" s="19"/>
      <c r="Q90" s="19"/>
      <c r="R90" s="19"/>
      <c r="S90" s="43" t="s">
        <v>20</v>
      </c>
      <c r="T90" s="40" t="s">
        <v>1023</v>
      </c>
      <c r="U90" s="40" t="s">
        <v>572</v>
      </c>
      <c r="V90" s="36" t="s">
        <v>411</v>
      </c>
      <c r="W90" s="36" t="s">
        <v>570</v>
      </c>
      <c r="X90" s="42" t="s">
        <v>569</v>
      </c>
      <c r="Y90" s="36">
        <v>0</v>
      </c>
      <c r="Z90" s="101" t="s">
        <v>586</v>
      </c>
      <c r="AA90" s="18"/>
    </row>
    <row r="91" spans="1:27" ht="93.75" customHeight="1">
      <c r="A91" s="1" t="s">
        <v>341</v>
      </c>
      <c r="C91" s="44">
        <v>72</v>
      </c>
      <c r="D91" s="35" t="s">
        <v>41</v>
      </c>
      <c r="E91" s="34" t="s">
        <v>28</v>
      </c>
      <c r="F91" s="41" t="s">
        <v>535</v>
      </c>
      <c r="G91" s="48" t="s">
        <v>536</v>
      </c>
      <c r="H91" s="49" t="s">
        <v>536</v>
      </c>
      <c r="I91" s="36" t="s">
        <v>720</v>
      </c>
      <c r="J91" s="36" t="s">
        <v>721</v>
      </c>
      <c r="K91" s="35" t="s">
        <v>974</v>
      </c>
      <c r="L91" s="45" t="s">
        <v>976</v>
      </c>
      <c r="M91" s="57">
        <v>1</v>
      </c>
      <c r="N91" s="57">
        <v>27089999.999999996</v>
      </c>
      <c r="O91" s="58">
        <v>27089999.999999996</v>
      </c>
      <c r="P91" s="19"/>
      <c r="Q91" s="19"/>
      <c r="R91" s="19"/>
      <c r="S91" s="43" t="s">
        <v>15</v>
      </c>
      <c r="T91" s="40" t="s">
        <v>1023</v>
      </c>
      <c r="U91" s="40" t="s">
        <v>572</v>
      </c>
      <c r="V91" s="36" t="s">
        <v>411</v>
      </c>
      <c r="W91" s="36" t="s">
        <v>570</v>
      </c>
      <c r="X91" s="42" t="s">
        <v>569</v>
      </c>
      <c r="Y91" s="36">
        <v>0</v>
      </c>
      <c r="Z91" s="101" t="s">
        <v>591</v>
      </c>
      <c r="AA91" s="18"/>
    </row>
    <row r="92" spans="1:27" ht="70.5" customHeight="1">
      <c r="A92" s="1" t="s">
        <v>341</v>
      </c>
      <c r="C92" s="44">
        <v>73</v>
      </c>
      <c r="D92" s="35" t="s">
        <v>41</v>
      </c>
      <c r="E92" s="34" t="s">
        <v>28</v>
      </c>
      <c r="F92" s="41" t="s">
        <v>534</v>
      </c>
      <c r="G92" s="39" t="s">
        <v>255</v>
      </c>
      <c r="H92" s="38" t="s">
        <v>255</v>
      </c>
      <c r="I92" s="36" t="s">
        <v>722</v>
      </c>
      <c r="J92" s="36" t="s">
        <v>723</v>
      </c>
      <c r="K92" s="35" t="s">
        <v>974</v>
      </c>
      <c r="L92" s="45" t="s">
        <v>976</v>
      </c>
      <c r="M92" s="57">
        <v>1</v>
      </c>
      <c r="N92" s="57">
        <v>13392857.142857142</v>
      </c>
      <c r="O92" s="58">
        <v>13392857.142857142</v>
      </c>
      <c r="P92" s="19"/>
      <c r="Q92" s="19"/>
      <c r="R92" s="19"/>
      <c r="S92" s="43" t="s">
        <v>18</v>
      </c>
      <c r="T92" s="40" t="s">
        <v>1023</v>
      </c>
      <c r="U92" s="40" t="s">
        <v>572</v>
      </c>
      <c r="V92" s="36" t="s">
        <v>411</v>
      </c>
      <c r="W92" s="36" t="s">
        <v>570</v>
      </c>
      <c r="X92" s="42" t="s">
        <v>569</v>
      </c>
      <c r="Y92" s="36">
        <v>0</v>
      </c>
      <c r="Z92" s="101" t="s">
        <v>592</v>
      </c>
      <c r="AA92" s="18"/>
    </row>
    <row r="93" spans="1:27" ht="71.25" customHeight="1">
      <c r="A93" s="1" t="s">
        <v>341</v>
      </c>
      <c r="C93" s="44">
        <v>74</v>
      </c>
      <c r="D93" s="35" t="s">
        <v>41</v>
      </c>
      <c r="E93" s="34" t="s">
        <v>28</v>
      </c>
      <c r="F93" s="41" t="s">
        <v>534</v>
      </c>
      <c r="G93" s="39" t="s">
        <v>255</v>
      </c>
      <c r="H93" s="38" t="s">
        <v>255</v>
      </c>
      <c r="I93" s="36" t="s">
        <v>724</v>
      </c>
      <c r="J93" s="36" t="s">
        <v>725</v>
      </c>
      <c r="K93" s="35" t="s">
        <v>975</v>
      </c>
      <c r="L93" s="45" t="s">
        <v>976</v>
      </c>
      <c r="M93" s="57">
        <v>1</v>
      </c>
      <c r="N93" s="57">
        <v>2678571.42857143</v>
      </c>
      <c r="O93" s="58">
        <v>2678571.4285714282</v>
      </c>
      <c r="P93" s="19"/>
      <c r="Q93" s="19"/>
      <c r="R93" s="19"/>
      <c r="S93" s="43" t="s">
        <v>18</v>
      </c>
      <c r="T93" s="40" t="s">
        <v>1023</v>
      </c>
      <c r="U93" s="40" t="s">
        <v>572</v>
      </c>
      <c r="V93" s="36" t="s">
        <v>411</v>
      </c>
      <c r="W93" s="36" t="s">
        <v>570</v>
      </c>
      <c r="X93" s="42" t="s">
        <v>569</v>
      </c>
      <c r="Y93" s="36">
        <v>0</v>
      </c>
      <c r="Z93" s="101" t="s">
        <v>592</v>
      </c>
      <c r="AA93" s="18"/>
    </row>
    <row r="94" spans="1:27" ht="71.25" customHeight="1">
      <c r="A94" s="1" t="s">
        <v>341</v>
      </c>
      <c r="C94" s="44">
        <v>75</v>
      </c>
      <c r="D94" s="35" t="s">
        <v>41</v>
      </c>
      <c r="E94" s="34" t="s">
        <v>28</v>
      </c>
      <c r="F94" s="41" t="s">
        <v>534</v>
      </c>
      <c r="G94" s="39" t="s">
        <v>255</v>
      </c>
      <c r="H94" s="38" t="s">
        <v>255</v>
      </c>
      <c r="I94" s="36" t="s">
        <v>726</v>
      </c>
      <c r="J94" s="36" t="s">
        <v>727</v>
      </c>
      <c r="K94" s="35" t="s">
        <v>975</v>
      </c>
      <c r="L94" s="45" t="s">
        <v>976</v>
      </c>
      <c r="M94" s="57">
        <v>1</v>
      </c>
      <c r="N94" s="57">
        <v>4666071.42857143</v>
      </c>
      <c r="O94" s="58">
        <v>4666071.4285714282</v>
      </c>
      <c r="P94" s="19"/>
      <c r="Q94" s="19"/>
      <c r="R94" s="19"/>
      <c r="S94" s="43" t="s">
        <v>16</v>
      </c>
      <c r="T94" s="40" t="s">
        <v>1023</v>
      </c>
      <c r="U94" s="40" t="s">
        <v>572</v>
      </c>
      <c r="V94" s="36" t="s">
        <v>411</v>
      </c>
      <c r="W94" s="36" t="s">
        <v>570</v>
      </c>
      <c r="X94" s="42" t="s">
        <v>569</v>
      </c>
      <c r="Y94" s="36">
        <v>0</v>
      </c>
      <c r="Z94" s="101" t="s">
        <v>592</v>
      </c>
      <c r="AA94" s="18"/>
    </row>
    <row r="95" spans="1:27" ht="70.5" customHeight="1">
      <c r="A95" s="1" t="s">
        <v>341</v>
      </c>
      <c r="C95" s="44">
        <v>76</v>
      </c>
      <c r="D95" s="35" t="s">
        <v>41</v>
      </c>
      <c r="E95" s="34" t="s">
        <v>28</v>
      </c>
      <c r="F95" s="41" t="s">
        <v>534</v>
      </c>
      <c r="G95" s="48" t="s">
        <v>255</v>
      </c>
      <c r="H95" s="49" t="s">
        <v>255</v>
      </c>
      <c r="I95" s="36" t="s">
        <v>728</v>
      </c>
      <c r="J95" s="36" t="s">
        <v>729</v>
      </c>
      <c r="K95" s="35" t="s">
        <v>975</v>
      </c>
      <c r="L95" s="45" t="s">
        <v>976</v>
      </c>
      <c r="M95" s="57">
        <v>1</v>
      </c>
      <c r="N95" s="57">
        <v>4666071.42857143</v>
      </c>
      <c r="O95" s="58">
        <v>4666071.4285714282</v>
      </c>
      <c r="P95" s="19"/>
      <c r="Q95" s="19"/>
      <c r="R95" s="19"/>
      <c r="S95" s="43" t="s">
        <v>21</v>
      </c>
      <c r="T95" s="40" t="s">
        <v>1023</v>
      </c>
      <c r="U95" s="40" t="s">
        <v>572</v>
      </c>
      <c r="V95" s="36" t="s">
        <v>411</v>
      </c>
      <c r="W95" s="36" t="s">
        <v>570</v>
      </c>
      <c r="X95" s="42" t="s">
        <v>569</v>
      </c>
      <c r="Y95" s="36">
        <v>0</v>
      </c>
      <c r="Z95" s="101" t="s">
        <v>592</v>
      </c>
      <c r="AA95" s="18"/>
    </row>
    <row r="96" spans="1:27" ht="72" customHeight="1">
      <c r="A96" s="1" t="s">
        <v>341</v>
      </c>
      <c r="C96" s="44">
        <v>77</v>
      </c>
      <c r="D96" s="35" t="s">
        <v>41</v>
      </c>
      <c r="E96" s="34" t="s">
        <v>28</v>
      </c>
      <c r="F96" s="41" t="s">
        <v>534</v>
      </c>
      <c r="G96" s="39" t="s">
        <v>255</v>
      </c>
      <c r="H96" s="38" t="s">
        <v>255</v>
      </c>
      <c r="I96" s="36" t="s">
        <v>730</v>
      </c>
      <c r="J96" s="36" t="s">
        <v>731</v>
      </c>
      <c r="K96" s="35" t="s">
        <v>974</v>
      </c>
      <c r="L96" s="45" t="s">
        <v>976</v>
      </c>
      <c r="M96" s="57">
        <v>1</v>
      </c>
      <c r="N96" s="57">
        <v>13392857.142857101</v>
      </c>
      <c r="O96" s="58">
        <v>13392857.142857142</v>
      </c>
      <c r="P96" s="19"/>
      <c r="Q96" s="19"/>
      <c r="R96" s="19"/>
      <c r="S96" s="43" t="s">
        <v>18</v>
      </c>
      <c r="T96" s="40" t="s">
        <v>1023</v>
      </c>
      <c r="U96" s="40" t="s">
        <v>572</v>
      </c>
      <c r="V96" s="36" t="s">
        <v>411</v>
      </c>
      <c r="W96" s="36" t="s">
        <v>570</v>
      </c>
      <c r="X96" s="42" t="s">
        <v>569</v>
      </c>
      <c r="Y96" s="36">
        <v>0</v>
      </c>
      <c r="Z96" s="101" t="s">
        <v>592</v>
      </c>
      <c r="AA96" s="18"/>
    </row>
    <row r="97" spans="1:27" ht="69" customHeight="1">
      <c r="A97" s="1" t="s">
        <v>341</v>
      </c>
      <c r="C97" s="44">
        <v>78</v>
      </c>
      <c r="D97" s="35" t="s">
        <v>41</v>
      </c>
      <c r="E97" s="34" t="s">
        <v>28</v>
      </c>
      <c r="F97" s="41" t="s">
        <v>537</v>
      </c>
      <c r="G97" s="39" t="s">
        <v>538</v>
      </c>
      <c r="H97" s="38" t="s">
        <v>539</v>
      </c>
      <c r="I97" s="36" t="s">
        <v>732</v>
      </c>
      <c r="J97" s="36" t="s">
        <v>733</v>
      </c>
      <c r="K97" s="35" t="s">
        <v>975</v>
      </c>
      <c r="L97" s="45" t="s">
        <v>976</v>
      </c>
      <c r="M97" s="57">
        <v>1</v>
      </c>
      <c r="N97" s="57">
        <v>4140499.9999999995</v>
      </c>
      <c r="O97" s="58">
        <v>4140499.9999999995</v>
      </c>
      <c r="P97" s="19"/>
      <c r="Q97" s="19"/>
      <c r="R97" s="19"/>
      <c r="S97" s="43" t="s">
        <v>21</v>
      </c>
      <c r="T97" s="40" t="s">
        <v>1023</v>
      </c>
      <c r="U97" s="40" t="s">
        <v>572</v>
      </c>
      <c r="V97" s="36" t="s">
        <v>411</v>
      </c>
      <c r="W97" s="36" t="s">
        <v>570</v>
      </c>
      <c r="X97" s="42" t="s">
        <v>569</v>
      </c>
      <c r="Y97" s="36">
        <v>0</v>
      </c>
      <c r="Z97" s="101" t="str">
        <f>Z98</f>
        <v>Пресс-служба</v>
      </c>
      <c r="AA97" s="18"/>
    </row>
    <row r="98" spans="1:27" ht="74.25" customHeight="1">
      <c r="A98" s="1" t="s">
        <v>341</v>
      </c>
      <c r="C98" s="44">
        <v>79</v>
      </c>
      <c r="D98" s="35" t="s">
        <v>41</v>
      </c>
      <c r="E98" s="34" t="s">
        <v>28</v>
      </c>
      <c r="F98" s="41" t="s">
        <v>528</v>
      </c>
      <c r="G98" s="39" t="s">
        <v>529</v>
      </c>
      <c r="H98" s="38" t="s">
        <v>529</v>
      </c>
      <c r="I98" s="36" t="s">
        <v>734</v>
      </c>
      <c r="J98" s="36" t="s">
        <v>735</v>
      </c>
      <c r="K98" s="36" t="s">
        <v>973</v>
      </c>
      <c r="L98" s="45" t="s">
        <v>976</v>
      </c>
      <c r="M98" s="57">
        <v>1</v>
      </c>
      <c r="N98" s="57">
        <v>1702142.857142857</v>
      </c>
      <c r="O98" s="58">
        <v>1702142.857142857</v>
      </c>
      <c r="P98" s="19"/>
      <c r="Q98" s="19"/>
      <c r="R98" s="19"/>
      <c r="S98" s="43" t="s">
        <v>977</v>
      </c>
      <c r="T98" s="50" t="s">
        <v>1022</v>
      </c>
      <c r="U98" s="40" t="s">
        <v>571</v>
      </c>
      <c r="V98" s="36" t="s">
        <v>411</v>
      </c>
      <c r="W98" s="36" t="s">
        <v>570</v>
      </c>
      <c r="X98" s="42" t="s">
        <v>569</v>
      </c>
      <c r="Y98" s="36">
        <v>0</v>
      </c>
      <c r="Z98" s="101" t="s">
        <v>589</v>
      </c>
      <c r="AA98" s="18"/>
    </row>
    <row r="99" spans="1:27" ht="186.75" customHeight="1">
      <c r="A99" s="1" t="s">
        <v>341</v>
      </c>
      <c r="C99" s="44">
        <v>80</v>
      </c>
      <c r="D99" s="35" t="s">
        <v>41</v>
      </c>
      <c r="E99" s="34" t="s">
        <v>28</v>
      </c>
      <c r="F99" s="41" t="s">
        <v>736</v>
      </c>
      <c r="G99" s="48" t="s">
        <v>538</v>
      </c>
      <c r="H99" s="49" t="s">
        <v>539</v>
      </c>
      <c r="I99" s="36" t="s">
        <v>737</v>
      </c>
      <c r="J99" s="36" t="s">
        <v>738</v>
      </c>
      <c r="K99" s="35" t="s">
        <v>974</v>
      </c>
      <c r="L99" s="45" t="s">
        <v>976</v>
      </c>
      <c r="M99" s="57">
        <v>1</v>
      </c>
      <c r="N99" s="57">
        <v>375000000</v>
      </c>
      <c r="O99" s="58">
        <v>375000000</v>
      </c>
      <c r="P99" s="19"/>
      <c r="Q99" s="19"/>
      <c r="R99" s="19"/>
      <c r="S99" s="43" t="s">
        <v>977</v>
      </c>
      <c r="T99" s="50" t="s">
        <v>1022</v>
      </c>
      <c r="U99" s="79" t="s">
        <v>571</v>
      </c>
      <c r="V99" s="36" t="s">
        <v>411</v>
      </c>
      <c r="W99" s="36" t="s">
        <v>570</v>
      </c>
      <c r="X99" s="42" t="s">
        <v>569</v>
      </c>
      <c r="Y99" s="36">
        <v>0</v>
      </c>
      <c r="Z99" s="101" t="s">
        <v>593</v>
      </c>
      <c r="AA99" s="18"/>
    </row>
    <row r="100" spans="1:27" s="89" customFormat="1" ht="71.25" customHeight="1">
      <c r="A100" s="89" t="s">
        <v>341</v>
      </c>
      <c r="C100" s="44">
        <v>81</v>
      </c>
      <c r="D100" s="79" t="s">
        <v>41</v>
      </c>
      <c r="E100" s="78" t="s">
        <v>28</v>
      </c>
      <c r="F100" s="80" t="s">
        <v>739</v>
      </c>
      <c r="G100" s="81" t="s">
        <v>540</v>
      </c>
      <c r="H100" s="82" t="s">
        <v>541</v>
      </c>
      <c r="I100" s="83" t="s">
        <v>740</v>
      </c>
      <c r="J100" s="83" t="s">
        <v>741</v>
      </c>
      <c r="K100" s="36" t="s">
        <v>973</v>
      </c>
      <c r="L100" s="45" t="s">
        <v>976</v>
      </c>
      <c r="M100" s="84">
        <v>1</v>
      </c>
      <c r="N100" s="84">
        <v>15200000</v>
      </c>
      <c r="O100" s="85">
        <v>15200000</v>
      </c>
      <c r="P100" s="86"/>
      <c r="Q100" s="86"/>
      <c r="R100" s="86"/>
      <c r="S100" s="80" t="s">
        <v>22</v>
      </c>
      <c r="T100" s="50" t="s">
        <v>1026</v>
      </c>
      <c r="U100" s="79" t="s">
        <v>577</v>
      </c>
      <c r="V100" s="83" t="s">
        <v>411</v>
      </c>
      <c r="W100" s="83" t="s">
        <v>570</v>
      </c>
      <c r="X100" s="87" t="s">
        <v>569</v>
      </c>
      <c r="Y100" s="83" t="s">
        <v>44</v>
      </c>
      <c r="Z100" s="101" t="s">
        <v>594</v>
      </c>
      <c r="AA100" s="88"/>
    </row>
    <row r="101" spans="1:27" s="89" customFormat="1" ht="72" customHeight="1">
      <c r="A101" s="89" t="s">
        <v>341</v>
      </c>
      <c r="C101" s="44">
        <v>82</v>
      </c>
      <c r="D101" s="79" t="s">
        <v>41</v>
      </c>
      <c r="E101" s="78" t="s">
        <v>28</v>
      </c>
      <c r="F101" s="80" t="s">
        <v>543</v>
      </c>
      <c r="G101" s="81" t="s">
        <v>544</v>
      </c>
      <c r="H101" s="82" t="s">
        <v>544</v>
      </c>
      <c r="I101" s="83" t="s">
        <v>742</v>
      </c>
      <c r="J101" s="83" t="s">
        <v>743</v>
      </c>
      <c r="K101" s="36" t="s">
        <v>973</v>
      </c>
      <c r="L101" s="45" t="s">
        <v>976</v>
      </c>
      <c r="M101" s="84">
        <v>1</v>
      </c>
      <c r="N101" s="84">
        <v>36395357.142857097</v>
      </c>
      <c r="O101" s="85">
        <v>36395357.142857142</v>
      </c>
      <c r="P101" s="86"/>
      <c r="Q101" s="86"/>
      <c r="R101" s="86"/>
      <c r="S101" s="80" t="s">
        <v>15</v>
      </c>
      <c r="T101" s="50" t="s">
        <v>1026</v>
      </c>
      <c r="U101" s="79" t="s">
        <v>577</v>
      </c>
      <c r="V101" s="83" t="s">
        <v>411</v>
      </c>
      <c r="W101" s="83" t="s">
        <v>570</v>
      </c>
      <c r="X101" s="87" t="s">
        <v>569</v>
      </c>
      <c r="Y101" s="83">
        <v>0</v>
      </c>
      <c r="Z101" s="101" t="s">
        <v>592</v>
      </c>
      <c r="AA101" s="88"/>
    </row>
    <row r="102" spans="1:27" s="89" customFormat="1" ht="73.5" customHeight="1">
      <c r="A102" s="89" t="s">
        <v>341</v>
      </c>
      <c r="C102" s="44">
        <v>83</v>
      </c>
      <c r="D102" s="79" t="s">
        <v>41</v>
      </c>
      <c r="E102" s="78" t="s">
        <v>28</v>
      </c>
      <c r="F102" s="80" t="s">
        <v>542</v>
      </c>
      <c r="G102" s="81" t="s">
        <v>253</v>
      </c>
      <c r="H102" s="82" t="s">
        <v>744</v>
      </c>
      <c r="I102" s="83" t="s">
        <v>745</v>
      </c>
      <c r="J102" s="83" t="s">
        <v>746</v>
      </c>
      <c r="K102" s="36" t="s">
        <v>973</v>
      </c>
      <c r="L102" s="45" t="s">
        <v>976</v>
      </c>
      <c r="M102" s="84">
        <v>1</v>
      </c>
      <c r="N102" s="84">
        <v>509916.66666666698</v>
      </c>
      <c r="O102" s="85">
        <v>509916.66666666698</v>
      </c>
      <c r="P102" s="86"/>
      <c r="Q102" s="86"/>
      <c r="R102" s="86"/>
      <c r="S102" s="43" t="s">
        <v>977</v>
      </c>
      <c r="T102" s="50" t="s">
        <v>1022</v>
      </c>
      <c r="U102" s="79" t="s">
        <v>571</v>
      </c>
      <c r="V102" s="83" t="s">
        <v>411</v>
      </c>
      <c r="W102" s="83" t="s">
        <v>570</v>
      </c>
      <c r="X102" s="87" t="s">
        <v>569</v>
      </c>
      <c r="Y102" s="83" t="s">
        <v>44</v>
      </c>
      <c r="Z102" s="101" t="s">
        <v>592</v>
      </c>
      <c r="AA102" s="88"/>
    </row>
    <row r="103" spans="1:27" ht="109.5" customHeight="1">
      <c r="A103" s="1" t="s">
        <v>341</v>
      </c>
      <c r="C103" s="44">
        <v>84</v>
      </c>
      <c r="D103" s="35" t="s">
        <v>41</v>
      </c>
      <c r="E103" s="34" t="s">
        <v>28</v>
      </c>
      <c r="F103" s="41" t="s">
        <v>557</v>
      </c>
      <c r="G103" s="39" t="s">
        <v>558</v>
      </c>
      <c r="H103" s="38" t="s">
        <v>558</v>
      </c>
      <c r="I103" s="36" t="s">
        <v>747</v>
      </c>
      <c r="J103" s="36" t="s">
        <v>748</v>
      </c>
      <c r="K103" s="35" t="s">
        <v>974</v>
      </c>
      <c r="L103" s="45" t="s">
        <v>976</v>
      </c>
      <c r="M103" s="57">
        <v>1</v>
      </c>
      <c r="N103" s="57">
        <v>20062499.999999996</v>
      </c>
      <c r="O103" s="58">
        <v>20062499.999999996</v>
      </c>
      <c r="P103" s="19"/>
      <c r="Q103" s="19"/>
      <c r="R103" s="19"/>
      <c r="S103" s="43" t="s">
        <v>15</v>
      </c>
      <c r="T103" s="50" t="s">
        <v>1023</v>
      </c>
      <c r="U103" s="40" t="s">
        <v>572</v>
      </c>
      <c r="V103" s="36" t="s">
        <v>411</v>
      </c>
      <c r="W103" s="36" t="s">
        <v>570</v>
      </c>
      <c r="X103" s="42" t="s">
        <v>569</v>
      </c>
      <c r="Y103" s="36">
        <v>0</v>
      </c>
      <c r="Z103" s="101" t="s">
        <v>592</v>
      </c>
      <c r="AA103" s="18"/>
    </row>
    <row r="104" spans="1:27" ht="111.75" customHeight="1">
      <c r="A104" s="1" t="s">
        <v>341</v>
      </c>
      <c r="C104" s="44">
        <v>85</v>
      </c>
      <c r="D104" s="35" t="s">
        <v>41</v>
      </c>
      <c r="E104" s="34" t="s">
        <v>28</v>
      </c>
      <c r="F104" s="41" t="s">
        <v>557</v>
      </c>
      <c r="G104" s="39" t="s">
        <v>558</v>
      </c>
      <c r="H104" s="38" t="s">
        <v>558</v>
      </c>
      <c r="I104" s="36" t="s">
        <v>749</v>
      </c>
      <c r="J104" s="36" t="s">
        <v>750</v>
      </c>
      <c r="K104" s="36" t="s">
        <v>973</v>
      </c>
      <c r="L104" s="45" t="s">
        <v>976</v>
      </c>
      <c r="M104" s="57">
        <v>1</v>
      </c>
      <c r="N104" s="57">
        <v>1166214.2857142901</v>
      </c>
      <c r="O104" s="58">
        <v>1166214.2857142901</v>
      </c>
      <c r="P104" s="19"/>
      <c r="Q104" s="19"/>
      <c r="R104" s="19"/>
      <c r="S104" s="43" t="s">
        <v>18</v>
      </c>
      <c r="T104" s="50" t="s">
        <v>1023</v>
      </c>
      <c r="U104" s="40" t="s">
        <v>572</v>
      </c>
      <c r="V104" s="36" t="s">
        <v>411</v>
      </c>
      <c r="W104" s="36" t="s">
        <v>570</v>
      </c>
      <c r="X104" s="42" t="s">
        <v>569</v>
      </c>
      <c r="Y104" s="36">
        <v>0</v>
      </c>
      <c r="Z104" s="101" t="s">
        <v>592</v>
      </c>
      <c r="AA104" s="18"/>
    </row>
    <row r="105" spans="1:27" ht="105.75" customHeight="1">
      <c r="A105" s="1" t="s">
        <v>341</v>
      </c>
      <c r="C105" s="44">
        <v>86</v>
      </c>
      <c r="D105" s="35" t="s">
        <v>41</v>
      </c>
      <c r="E105" s="34" t="s">
        <v>28</v>
      </c>
      <c r="F105" s="41" t="s">
        <v>557</v>
      </c>
      <c r="G105" s="39" t="s">
        <v>558</v>
      </c>
      <c r="H105" s="38" t="s">
        <v>558</v>
      </c>
      <c r="I105" s="36" t="s">
        <v>751</v>
      </c>
      <c r="J105" s="36" t="s">
        <v>752</v>
      </c>
      <c r="K105" s="36" t="s">
        <v>973</v>
      </c>
      <c r="L105" s="45" t="s">
        <v>976</v>
      </c>
      <c r="M105" s="57">
        <v>1</v>
      </c>
      <c r="N105" s="204">
        <v>29736457.142857097</v>
      </c>
      <c r="O105" s="205">
        <v>29736457.142857097</v>
      </c>
      <c r="P105" s="86"/>
      <c r="Q105" s="86"/>
      <c r="R105" s="86"/>
      <c r="S105" s="80" t="s">
        <v>18</v>
      </c>
      <c r="T105" s="50" t="s">
        <v>1023</v>
      </c>
      <c r="U105" s="40" t="s">
        <v>572</v>
      </c>
      <c r="V105" s="36" t="s">
        <v>411</v>
      </c>
      <c r="W105" s="36" t="s">
        <v>570</v>
      </c>
      <c r="X105" s="42" t="s">
        <v>569</v>
      </c>
      <c r="Y105" s="36">
        <v>0</v>
      </c>
      <c r="Z105" s="101" t="s">
        <v>592</v>
      </c>
      <c r="AA105" s="18"/>
    </row>
    <row r="106" spans="1:27" ht="72" customHeight="1">
      <c r="A106" s="1" t="s">
        <v>341</v>
      </c>
      <c r="C106" s="44">
        <v>87</v>
      </c>
      <c r="D106" s="35" t="s">
        <v>41</v>
      </c>
      <c r="E106" s="34" t="s">
        <v>28</v>
      </c>
      <c r="F106" s="41" t="s">
        <v>563</v>
      </c>
      <c r="G106" s="39" t="s">
        <v>564</v>
      </c>
      <c r="H106" s="38" t="s">
        <v>565</v>
      </c>
      <c r="I106" s="36" t="s">
        <v>753</v>
      </c>
      <c r="J106" s="36" t="s">
        <v>754</v>
      </c>
      <c r="K106" s="36" t="s">
        <v>973</v>
      </c>
      <c r="L106" s="45" t="s">
        <v>976</v>
      </c>
      <c r="M106" s="57">
        <v>1</v>
      </c>
      <c r="N106" s="126">
        <f>66964285.7143-66608625.252</f>
        <v>355660.46230000257</v>
      </c>
      <c r="O106" s="127">
        <f>66964285.7143-66608625.252</f>
        <v>355660.46230000257</v>
      </c>
      <c r="P106" s="86"/>
      <c r="Q106" s="86"/>
      <c r="R106" s="86"/>
      <c r="S106" s="80" t="s">
        <v>18</v>
      </c>
      <c r="T106" s="50" t="s">
        <v>1023</v>
      </c>
      <c r="U106" s="40" t="s">
        <v>572</v>
      </c>
      <c r="V106" s="36" t="s">
        <v>411</v>
      </c>
      <c r="W106" s="36" t="s">
        <v>570</v>
      </c>
      <c r="X106" s="42" t="s">
        <v>569</v>
      </c>
      <c r="Y106" s="36">
        <v>0</v>
      </c>
      <c r="Z106" s="101" t="s">
        <v>592</v>
      </c>
      <c r="AA106" s="18"/>
    </row>
    <row r="107" spans="1:27" ht="57.75" customHeight="1">
      <c r="A107" s="1" t="s">
        <v>341</v>
      </c>
      <c r="C107" s="44">
        <v>88</v>
      </c>
      <c r="D107" s="35" t="s">
        <v>41</v>
      </c>
      <c r="E107" s="34" t="s">
        <v>28</v>
      </c>
      <c r="F107" s="41" t="s">
        <v>561</v>
      </c>
      <c r="G107" s="39" t="s">
        <v>562</v>
      </c>
      <c r="H107" s="38" t="s">
        <v>755</v>
      </c>
      <c r="I107" s="83" t="s">
        <v>756</v>
      </c>
      <c r="J107" s="36" t="s">
        <v>757</v>
      </c>
      <c r="K107" s="35" t="s">
        <v>974</v>
      </c>
      <c r="L107" s="45" t="s">
        <v>976</v>
      </c>
      <c r="M107" s="57">
        <v>1</v>
      </c>
      <c r="N107" s="57">
        <v>10355489.785714285</v>
      </c>
      <c r="O107" s="58">
        <v>10355489.785714285</v>
      </c>
      <c r="P107" s="19"/>
      <c r="Q107" s="19"/>
      <c r="R107" s="19"/>
      <c r="S107" s="43" t="s">
        <v>977</v>
      </c>
      <c r="T107" s="50" t="s">
        <v>1022</v>
      </c>
      <c r="U107" s="40" t="s">
        <v>571</v>
      </c>
      <c r="V107" s="36" t="s">
        <v>411</v>
      </c>
      <c r="W107" s="36" t="s">
        <v>570</v>
      </c>
      <c r="X107" s="42" t="s">
        <v>569</v>
      </c>
      <c r="Y107" s="36">
        <v>0</v>
      </c>
      <c r="Z107" s="101" t="s">
        <v>583</v>
      </c>
      <c r="AA107" s="18"/>
    </row>
    <row r="108" spans="1:27" ht="75.75" customHeight="1">
      <c r="A108" s="1" t="s">
        <v>341</v>
      </c>
      <c r="C108" s="44">
        <v>89</v>
      </c>
      <c r="D108" s="35" t="s">
        <v>41</v>
      </c>
      <c r="E108" s="34" t="s">
        <v>28</v>
      </c>
      <c r="F108" s="41" t="s">
        <v>561</v>
      </c>
      <c r="G108" s="48" t="s">
        <v>562</v>
      </c>
      <c r="H108" s="49" t="s">
        <v>755</v>
      </c>
      <c r="I108" s="83" t="s">
        <v>756</v>
      </c>
      <c r="J108" s="36" t="s">
        <v>757</v>
      </c>
      <c r="K108" s="35" t="s">
        <v>974</v>
      </c>
      <c r="L108" s="45" t="s">
        <v>976</v>
      </c>
      <c r="M108" s="57">
        <v>1</v>
      </c>
      <c r="N108" s="57">
        <v>8441896.875</v>
      </c>
      <c r="O108" s="58">
        <v>8441896.875</v>
      </c>
      <c r="P108" s="19"/>
      <c r="Q108" s="19"/>
      <c r="R108" s="19"/>
      <c r="S108" s="43" t="s">
        <v>977</v>
      </c>
      <c r="T108" s="50" t="s">
        <v>1027</v>
      </c>
      <c r="U108" s="40" t="s">
        <v>578</v>
      </c>
      <c r="V108" s="36" t="s">
        <v>411</v>
      </c>
      <c r="W108" s="36" t="s">
        <v>570</v>
      </c>
      <c r="X108" s="42" t="s">
        <v>569</v>
      </c>
      <c r="Y108" s="36">
        <v>0</v>
      </c>
      <c r="Z108" s="101" t="s">
        <v>583</v>
      </c>
      <c r="AA108" s="18"/>
    </row>
    <row r="109" spans="1:27" ht="72.75" customHeight="1">
      <c r="A109" s="1" t="s">
        <v>341</v>
      </c>
      <c r="C109" s="44">
        <v>90</v>
      </c>
      <c r="D109" s="35" t="s">
        <v>41</v>
      </c>
      <c r="E109" s="34" t="s">
        <v>28</v>
      </c>
      <c r="F109" s="41" t="s">
        <v>561</v>
      </c>
      <c r="G109" s="48" t="s">
        <v>562</v>
      </c>
      <c r="H109" s="49" t="s">
        <v>755</v>
      </c>
      <c r="I109" s="83" t="s">
        <v>756</v>
      </c>
      <c r="J109" s="36" t="s">
        <v>757</v>
      </c>
      <c r="K109" s="35" t="s">
        <v>974</v>
      </c>
      <c r="L109" s="45" t="s">
        <v>976</v>
      </c>
      <c r="M109" s="57">
        <v>1</v>
      </c>
      <c r="N109" s="57">
        <v>8441896.875</v>
      </c>
      <c r="O109" s="58">
        <v>8441896.875</v>
      </c>
      <c r="P109" s="19"/>
      <c r="Q109" s="19"/>
      <c r="R109" s="19"/>
      <c r="S109" s="43" t="s">
        <v>977</v>
      </c>
      <c r="T109" s="50" t="s">
        <v>1027</v>
      </c>
      <c r="U109" s="40" t="s">
        <v>578</v>
      </c>
      <c r="V109" s="36" t="s">
        <v>411</v>
      </c>
      <c r="W109" s="36" t="s">
        <v>570</v>
      </c>
      <c r="X109" s="42" t="s">
        <v>569</v>
      </c>
      <c r="Y109" s="36">
        <v>0</v>
      </c>
      <c r="Z109" s="101" t="s">
        <v>583</v>
      </c>
      <c r="AA109" s="18"/>
    </row>
    <row r="110" spans="1:27" ht="75.75" customHeight="1">
      <c r="A110" s="1" t="s">
        <v>341</v>
      </c>
      <c r="C110" s="44">
        <v>91</v>
      </c>
      <c r="D110" s="35" t="s">
        <v>41</v>
      </c>
      <c r="E110" s="34" t="s">
        <v>28</v>
      </c>
      <c r="F110" s="41" t="s">
        <v>561</v>
      </c>
      <c r="G110" s="48" t="s">
        <v>562</v>
      </c>
      <c r="H110" s="49" t="s">
        <v>755</v>
      </c>
      <c r="I110" s="83" t="s">
        <v>758</v>
      </c>
      <c r="J110" s="36" t="s">
        <v>759</v>
      </c>
      <c r="K110" s="35" t="s">
        <v>974</v>
      </c>
      <c r="L110" s="45" t="s">
        <v>976</v>
      </c>
      <c r="M110" s="57">
        <v>1</v>
      </c>
      <c r="N110" s="57">
        <v>7990249.8366071424</v>
      </c>
      <c r="O110" s="58">
        <v>7990249.8366071424</v>
      </c>
      <c r="P110" s="19"/>
      <c r="Q110" s="19"/>
      <c r="R110" s="19"/>
      <c r="S110" s="43" t="s">
        <v>977</v>
      </c>
      <c r="T110" s="50" t="s">
        <v>1027</v>
      </c>
      <c r="U110" s="40" t="s">
        <v>578</v>
      </c>
      <c r="V110" s="36" t="s">
        <v>411</v>
      </c>
      <c r="W110" s="36" t="s">
        <v>570</v>
      </c>
      <c r="X110" s="42" t="s">
        <v>569</v>
      </c>
      <c r="Y110" s="36">
        <v>0</v>
      </c>
      <c r="Z110" s="101" t="s">
        <v>583</v>
      </c>
      <c r="AA110" s="18"/>
    </row>
    <row r="111" spans="1:27" ht="76.5" customHeight="1">
      <c r="A111" s="1" t="s">
        <v>341</v>
      </c>
      <c r="C111" s="44">
        <v>92</v>
      </c>
      <c r="D111" s="35" t="s">
        <v>41</v>
      </c>
      <c r="E111" s="34" t="s">
        <v>28</v>
      </c>
      <c r="F111" s="41" t="s">
        <v>561</v>
      </c>
      <c r="G111" s="48" t="s">
        <v>562</v>
      </c>
      <c r="H111" s="49" t="s">
        <v>755</v>
      </c>
      <c r="I111" s="83" t="s">
        <v>760</v>
      </c>
      <c r="J111" s="36" t="s">
        <v>761</v>
      </c>
      <c r="K111" s="35" t="s">
        <v>974</v>
      </c>
      <c r="L111" s="45" t="s">
        <v>976</v>
      </c>
      <c r="M111" s="57">
        <v>1</v>
      </c>
      <c r="N111" s="57">
        <v>8441896.875</v>
      </c>
      <c r="O111" s="58">
        <v>8441896.875</v>
      </c>
      <c r="P111" s="19"/>
      <c r="Q111" s="19"/>
      <c r="R111" s="19"/>
      <c r="S111" s="43" t="s">
        <v>977</v>
      </c>
      <c r="T111" s="50" t="s">
        <v>1027</v>
      </c>
      <c r="U111" s="40" t="s">
        <v>578</v>
      </c>
      <c r="V111" s="36" t="s">
        <v>411</v>
      </c>
      <c r="W111" s="36" t="s">
        <v>570</v>
      </c>
      <c r="X111" s="42" t="s">
        <v>569</v>
      </c>
      <c r="Y111" s="36">
        <v>0</v>
      </c>
      <c r="Z111" s="101" t="s">
        <v>583</v>
      </c>
      <c r="AA111" s="18"/>
    </row>
    <row r="112" spans="1:27" ht="81" customHeight="1">
      <c r="A112" s="1" t="s">
        <v>341</v>
      </c>
      <c r="C112" s="44">
        <v>93</v>
      </c>
      <c r="D112" s="79" t="s">
        <v>41</v>
      </c>
      <c r="E112" s="116" t="s">
        <v>26</v>
      </c>
      <c r="F112" s="112" t="s">
        <v>1106</v>
      </c>
      <c r="G112" s="112" t="s">
        <v>1107</v>
      </c>
      <c r="H112" s="112" t="s">
        <v>984</v>
      </c>
      <c r="I112" s="110" t="s">
        <v>1108</v>
      </c>
      <c r="J112" s="110" t="s">
        <v>1109</v>
      </c>
      <c r="K112" s="83" t="s">
        <v>973</v>
      </c>
      <c r="L112" s="117" t="s">
        <v>247</v>
      </c>
      <c r="M112" s="109">
        <v>500</v>
      </c>
      <c r="N112" s="109">
        <v>970</v>
      </c>
      <c r="O112" s="58">
        <f t="shared" ref="O112:O117" si="3">M112*N112</f>
        <v>485000</v>
      </c>
      <c r="P112" s="19"/>
      <c r="Q112" s="19"/>
      <c r="R112" s="19"/>
      <c r="S112" s="80" t="s">
        <v>15</v>
      </c>
      <c r="T112" s="115" t="s">
        <v>1053</v>
      </c>
      <c r="U112" s="115" t="s">
        <v>1054</v>
      </c>
      <c r="V112" s="36" t="s">
        <v>411</v>
      </c>
      <c r="W112" s="36" t="s">
        <v>570</v>
      </c>
      <c r="X112" s="42" t="s">
        <v>569</v>
      </c>
      <c r="Y112" s="36">
        <v>0</v>
      </c>
      <c r="Z112" s="101" t="s">
        <v>583</v>
      </c>
      <c r="AA112" s="18"/>
    </row>
    <row r="113" spans="1:27" ht="81.75" customHeight="1">
      <c r="A113" s="1" t="s">
        <v>341</v>
      </c>
      <c r="C113" s="44">
        <v>94</v>
      </c>
      <c r="D113" s="79" t="s">
        <v>41</v>
      </c>
      <c r="E113" s="116" t="s">
        <v>26</v>
      </c>
      <c r="F113" s="112" t="s">
        <v>1110</v>
      </c>
      <c r="G113" s="112" t="s">
        <v>1107</v>
      </c>
      <c r="H113" s="112" t="s">
        <v>433</v>
      </c>
      <c r="I113" s="110" t="s">
        <v>1111</v>
      </c>
      <c r="J113" s="110" t="s">
        <v>1112</v>
      </c>
      <c r="K113" s="83" t="s">
        <v>973</v>
      </c>
      <c r="L113" s="117" t="s">
        <v>247</v>
      </c>
      <c r="M113" s="109">
        <v>500</v>
      </c>
      <c r="N113" s="109">
        <v>1800</v>
      </c>
      <c r="O113" s="58">
        <f t="shared" si="3"/>
        <v>900000</v>
      </c>
      <c r="P113" s="19"/>
      <c r="Q113" s="19"/>
      <c r="R113" s="19"/>
      <c r="S113" s="80" t="s">
        <v>15</v>
      </c>
      <c r="T113" s="115" t="s">
        <v>1053</v>
      </c>
      <c r="U113" s="115" t="s">
        <v>1054</v>
      </c>
      <c r="V113" s="36" t="s">
        <v>411</v>
      </c>
      <c r="W113" s="36" t="s">
        <v>570</v>
      </c>
      <c r="X113" s="42" t="s">
        <v>569</v>
      </c>
      <c r="Y113" s="36">
        <v>0</v>
      </c>
      <c r="Z113" s="101" t="s">
        <v>583</v>
      </c>
      <c r="AA113" s="18"/>
    </row>
    <row r="114" spans="1:27" ht="82.5" customHeight="1">
      <c r="A114" s="1" t="s">
        <v>341</v>
      </c>
      <c r="C114" s="44">
        <v>95</v>
      </c>
      <c r="D114" s="79" t="s">
        <v>41</v>
      </c>
      <c r="E114" s="116" t="s">
        <v>26</v>
      </c>
      <c r="F114" s="112" t="s">
        <v>1113</v>
      </c>
      <c r="G114" s="112" t="s">
        <v>1114</v>
      </c>
      <c r="H114" s="112" t="s">
        <v>1115</v>
      </c>
      <c r="I114" s="110" t="s">
        <v>1116</v>
      </c>
      <c r="J114" s="110" t="s">
        <v>1117</v>
      </c>
      <c r="K114" s="83" t="s">
        <v>973</v>
      </c>
      <c r="L114" s="117" t="s">
        <v>247</v>
      </c>
      <c r="M114" s="109">
        <v>500</v>
      </c>
      <c r="N114" s="109">
        <v>1650</v>
      </c>
      <c r="O114" s="58">
        <f t="shared" si="3"/>
        <v>825000</v>
      </c>
      <c r="P114" s="19"/>
      <c r="Q114" s="19"/>
      <c r="R114" s="19"/>
      <c r="S114" s="80" t="s">
        <v>15</v>
      </c>
      <c r="T114" s="115" t="s">
        <v>1053</v>
      </c>
      <c r="U114" s="115" t="s">
        <v>1054</v>
      </c>
      <c r="V114" s="36" t="s">
        <v>411</v>
      </c>
      <c r="W114" s="36" t="s">
        <v>570</v>
      </c>
      <c r="X114" s="42" t="s">
        <v>569</v>
      </c>
      <c r="Y114" s="36">
        <v>0</v>
      </c>
      <c r="Z114" s="101" t="s">
        <v>583</v>
      </c>
      <c r="AA114" s="18"/>
    </row>
    <row r="115" spans="1:27" ht="81.75" customHeight="1">
      <c r="A115" s="1" t="s">
        <v>341</v>
      </c>
      <c r="C115" s="44">
        <v>96</v>
      </c>
      <c r="D115" s="79" t="s">
        <v>41</v>
      </c>
      <c r="E115" s="116" t="s">
        <v>26</v>
      </c>
      <c r="F115" s="112" t="s">
        <v>1113</v>
      </c>
      <c r="G115" s="112" t="s">
        <v>1114</v>
      </c>
      <c r="H115" s="112" t="s">
        <v>1115</v>
      </c>
      <c r="I115" s="110" t="s">
        <v>1118</v>
      </c>
      <c r="J115" s="110" t="s">
        <v>1119</v>
      </c>
      <c r="K115" s="83" t="s">
        <v>973</v>
      </c>
      <c r="L115" s="117" t="s">
        <v>247</v>
      </c>
      <c r="M115" s="109">
        <v>500</v>
      </c>
      <c r="N115" s="109">
        <v>2350</v>
      </c>
      <c r="O115" s="58">
        <f t="shared" si="3"/>
        <v>1175000</v>
      </c>
      <c r="P115" s="19"/>
      <c r="Q115" s="19"/>
      <c r="R115" s="19"/>
      <c r="S115" s="80" t="s">
        <v>15</v>
      </c>
      <c r="T115" s="115" t="s">
        <v>1053</v>
      </c>
      <c r="U115" s="115" t="s">
        <v>1054</v>
      </c>
      <c r="V115" s="36" t="s">
        <v>411</v>
      </c>
      <c r="W115" s="36" t="s">
        <v>570</v>
      </c>
      <c r="X115" s="42" t="s">
        <v>569</v>
      </c>
      <c r="Y115" s="36">
        <v>0</v>
      </c>
      <c r="Z115" s="101" t="s">
        <v>583</v>
      </c>
      <c r="AA115" s="18"/>
    </row>
    <row r="116" spans="1:27" ht="82.5" customHeight="1">
      <c r="A116" s="1" t="s">
        <v>341</v>
      </c>
      <c r="C116" s="44">
        <v>97</v>
      </c>
      <c r="D116" s="79" t="s">
        <v>41</v>
      </c>
      <c r="E116" s="116" t="s">
        <v>26</v>
      </c>
      <c r="F116" s="112" t="s">
        <v>1120</v>
      </c>
      <c r="G116" s="112" t="s">
        <v>1121</v>
      </c>
      <c r="H116" s="112" t="s">
        <v>1122</v>
      </c>
      <c r="I116" s="110" t="s">
        <v>1123</v>
      </c>
      <c r="J116" s="110" t="s">
        <v>1124</v>
      </c>
      <c r="K116" s="83" t="s">
        <v>973</v>
      </c>
      <c r="L116" s="117" t="s">
        <v>247</v>
      </c>
      <c r="M116" s="109">
        <v>200</v>
      </c>
      <c r="N116" s="84">
        <v>7142.8571428571404</v>
      </c>
      <c r="O116" s="84">
        <f t="shared" si="3"/>
        <v>1428571.4285714282</v>
      </c>
      <c r="P116" s="19"/>
      <c r="Q116" s="19"/>
      <c r="R116" s="19"/>
      <c r="S116" s="112" t="s">
        <v>15</v>
      </c>
      <c r="T116" s="115" t="s">
        <v>1053</v>
      </c>
      <c r="U116" s="115" t="s">
        <v>1054</v>
      </c>
      <c r="V116" s="36" t="s">
        <v>411</v>
      </c>
      <c r="W116" s="36" t="s">
        <v>570</v>
      </c>
      <c r="X116" s="42" t="s">
        <v>569</v>
      </c>
      <c r="Y116" s="36">
        <v>0</v>
      </c>
      <c r="Z116" s="101" t="s">
        <v>583</v>
      </c>
      <c r="AA116" s="18"/>
    </row>
    <row r="117" spans="1:27" ht="84" customHeight="1">
      <c r="A117" s="1" t="s">
        <v>341</v>
      </c>
      <c r="C117" s="44">
        <v>98</v>
      </c>
      <c r="D117" s="79" t="s">
        <v>41</v>
      </c>
      <c r="E117" s="116" t="s">
        <v>26</v>
      </c>
      <c r="F117" s="112" t="s">
        <v>1125</v>
      </c>
      <c r="G117" s="112" t="s">
        <v>1121</v>
      </c>
      <c r="H117" s="112" t="s">
        <v>1126</v>
      </c>
      <c r="I117" s="110" t="s">
        <v>1127</v>
      </c>
      <c r="J117" s="110" t="s">
        <v>1128</v>
      </c>
      <c r="K117" s="83" t="s">
        <v>973</v>
      </c>
      <c r="L117" s="117" t="s">
        <v>247</v>
      </c>
      <c r="M117" s="109">
        <v>60</v>
      </c>
      <c r="N117" s="84">
        <f>15000/1.12</f>
        <v>13392.857142857141</v>
      </c>
      <c r="O117" s="84">
        <f t="shared" si="3"/>
        <v>803571.42857142852</v>
      </c>
      <c r="P117" s="19"/>
      <c r="Q117" s="19"/>
      <c r="R117" s="19"/>
      <c r="S117" s="112" t="s">
        <v>15</v>
      </c>
      <c r="T117" s="115" t="s">
        <v>1053</v>
      </c>
      <c r="U117" s="115" t="s">
        <v>1054</v>
      </c>
      <c r="V117" s="36" t="s">
        <v>411</v>
      </c>
      <c r="W117" s="36" t="s">
        <v>570</v>
      </c>
      <c r="X117" s="42" t="s">
        <v>569</v>
      </c>
      <c r="Y117" s="36">
        <v>0</v>
      </c>
      <c r="Z117" s="101" t="s">
        <v>583</v>
      </c>
      <c r="AA117" s="18"/>
    </row>
    <row r="118" spans="1:27" ht="84" customHeight="1">
      <c r="A118" s="1" t="s">
        <v>341</v>
      </c>
      <c r="C118" s="44">
        <v>99</v>
      </c>
      <c r="D118" s="35" t="s">
        <v>41</v>
      </c>
      <c r="E118" s="34" t="s">
        <v>26</v>
      </c>
      <c r="F118" s="41" t="s">
        <v>979</v>
      </c>
      <c r="G118" s="48" t="s">
        <v>980</v>
      </c>
      <c r="H118" s="49" t="s">
        <v>981</v>
      </c>
      <c r="I118" s="83" t="s">
        <v>762</v>
      </c>
      <c r="J118" s="36" t="s">
        <v>763</v>
      </c>
      <c r="K118" s="137" t="s">
        <v>975</v>
      </c>
      <c r="L118" s="45" t="s">
        <v>247</v>
      </c>
      <c r="M118" s="57">
        <v>2000</v>
      </c>
      <c r="N118" s="58">
        <v>892.857142857143</v>
      </c>
      <c r="O118" s="58">
        <v>1785714.2857142854</v>
      </c>
      <c r="P118" s="19"/>
      <c r="Q118" s="19"/>
      <c r="R118" s="19"/>
      <c r="S118" s="43" t="s">
        <v>25</v>
      </c>
      <c r="T118" s="79" t="s">
        <v>1024</v>
      </c>
      <c r="U118" s="79" t="s">
        <v>573</v>
      </c>
      <c r="V118" s="36" t="s">
        <v>411</v>
      </c>
      <c r="W118" s="36" t="s">
        <v>570</v>
      </c>
      <c r="X118" s="42" t="s">
        <v>569</v>
      </c>
      <c r="Y118" s="36">
        <v>0</v>
      </c>
      <c r="Z118" s="101" t="s">
        <v>583</v>
      </c>
      <c r="AA118" s="139" t="s">
        <v>1211</v>
      </c>
    </row>
    <row r="119" spans="1:27" ht="81" customHeight="1">
      <c r="A119" s="1" t="s">
        <v>341</v>
      </c>
      <c r="C119" s="44">
        <v>100</v>
      </c>
      <c r="D119" s="35" t="s">
        <v>41</v>
      </c>
      <c r="E119" s="78" t="s">
        <v>26</v>
      </c>
      <c r="F119" s="80" t="s">
        <v>1129</v>
      </c>
      <c r="G119" s="107" t="s">
        <v>1130</v>
      </c>
      <c r="H119" s="108" t="s">
        <v>1131</v>
      </c>
      <c r="I119" s="83" t="s">
        <v>1132</v>
      </c>
      <c r="J119" s="83" t="s">
        <v>1133</v>
      </c>
      <c r="K119" s="83" t="s">
        <v>975</v>
      </c>
      <c r="L119" s="104" t="s">
        <v>247</v>
      </c>
      <c r="M119" s="84">
        <v>80</v>
      </c>
      <c r="N119" s="85">
        <f>O119/M119</f>
        <v>40178.571428571377</v>
      </c>
      <c r="O119" s="85">
        <v>3214285.7142857099</v>
      </c>
      <c r="P119" s="86"/>
      <c r="Q119" s="86"/>
      <c r="R119" s="86"/>
      <c r="S119" s="207" t="s">
        <v>21</v>
      </c>
      <c r="T119" s="79" t="s">
        <v>1024</v>
      </c>
      <c r="U119" s="79" t="s">
        <v>573</v>
      </c>
      <c r="V119" s="36" t="s">
        <v>411</v>
      </c>
      <c r="W119" s="36" t="s">
        <v>570</v>
      </c>
      <c r="X119" s="42" t="s">
        <v>569</v>
      </c>
      <c r="Y119" s="36">
        <v>0</v>
      </c>
      <c r="Z119" s="101" t="s">
        <v>583</v>
      </c>
      <c r="AA119" s="208" t="s">
        <v>1219</v>
      </c>
    </row>
    <row r="120" spans="1:27" ht="84.75" customHeight="1">
      <c r="A120" s="1" t="s">
        <v>341</v>
      </c>
      <c r="C120" s="44">
        <v>101</v>
      </c>
      <c r="D120" s="35" t="s">
        <v>41</v>
      </c>
      <c r="E120" s="116" t="s">
        <v>26</v>
      </c>
      <c r="F120" s="112" t="s">
        <v>1134</v>
      </c>
      <c r="G120" s="113" t="s">
        <v>1135</v>
      </c>
      <c r="H120" s="114" t="s">
        <v>1136</v>
      </c>
      <c r="I120" s="110" t="s">
        <v>1137</v>
      </c>
      <c r="J120" s="110" t="s">
        <v>1138</v>
      </c>
      <c r="K120" s="35" t="s">
        <v>975</v>
      </c>
      <c r="L120" s="117" t="s">
        <v>247</v>
      </c>
      <c r="M120" s="109">
        <v>300</v>
      </c>
      <c r="N120" s="111">
        <v>8000</v>
      </c>
      <c r="O120" s="58">
        <f>M120*N120</f>
        <v>2400000</v>
      </c>
      <c r="P120" s="19"/>
      <c r="Q120" s="19"/>
      <c r="R120" s="19"/>
      <c r="S120" s="43" t="s">
        <v>20</v>
      </c>
      <c r="T120" s="40" t="s">
        <v>1024</v>
      </c>
      <c r="U120" s="40" t="s">
        <v>573</v>
      </c>
      <c r="V120" s="36" t="s">
        <v>411</v>
      </c>
      <c r="W120" s="36" t="s">
        <v>570</v>
      </c>
      <c r="X120" s="42" t="s">
        <v>569</v>
      </c>
      <c r="Y120" s="36">
        <v>0</v>
      </c>
      <c r="Z120" s="101" t="s">
        <v>583</v>
      </c>
      <c r="AA120" s="18"/>
    </row>
    <row r="121" spans="1:27" ht="84" customHeight="1">
      <c r="A121" s="1" t="s">
        <v>341</v>
      </c>
      <c r="C121" s="44">
        <v>102</v>
      </c>
      <c r="D121" s="35" t="s">
        <v>41</v>
      </c>
      <c r="E121" s="78" t="s">
        <v>26</v>
      </c>
      <c r="F121" s="80" t="s">
        <v>1139</v>
      </c>
      <c r="G121" s="107" t="s">
        <v>1140</v>
      </c>
      <c r="H121" s="108" t="s">
        <v>1141</v>
      </c>
      <c r="I121" s="83" t="s">
        <v>1142</v>
      </c>
      <c r="J121" s="83" t="s">
        <v>1143</v>
      </c>
      <c r="K121" s="137" t="s">
        <v>975</v>
      </c>
      <c r="L121" s="104" t="s">
        <v>247</v>
      </c>
      <c r="M121" s="84">
        <v>300</v>
      </c>
      <c r="N121" s="85">
        <v>5000</v>
      </c>
      <c r="O121" s="58">
        <v>1500000</v>
      </c>
      <c r="P121" s="19"/>
      <c r="Q121" s="19"/>
      <c r="R121" s="19"/>
      <c r="S121" s="43" t="s">
        <v>20</v>
      </c>
      <c r="T121" s="40" t="s">
        <v>1024</v>
      </c>
      <c r="U121" s="40" t="s">
        <v>573</v>
      </c>
      <c r="V121" s="36" t="s">
        <v>411</v>
      </c>
      <c r="W121" s="36" t="s">
        <v>570</v>
      </c>
      <c r="X121" s="42" t="s">
        <v>569</v>
      </c>
      <c r="Y121" s="36">
        <v>0</v>
      </c>
      <c r="Z121" s="101" t="s">
        <v>583</v>
      </c>
      <c r="AA121" s="139" t="s">
        <v>1211</v>
      </c>
    </row>
    <row r="122" spans="1:27" ht="45">
      <c r="A122" s="1" t="s">
        <v>341</v>
      </c>
      <c r="C122" s="44">
        <v>103</v>
      </c>
      <c r="D122" s="35" t="s">
        <v>41</v>
      </c>
      <c r="E122" s="34" t="s">
        <v>26</v>
      </c>
      <c r="F122" s="41" t="s">
        <v>469</v>
      </c>
      <c r="G122" s="48" t="s">
        <v>468</v>
      </c>
      <c r="H122" s="49" t="s">
        <v>470</v>
      </c>
      <c r="I122" s="36" t="s">
        <v>767</v>
      </c>
      <c r="J122" s="36" t="s">
        <v>768</v>
      </c>
      <c r="K122" s="79" t="s">
        <v>975</v>
      </c>
      <c r="L122" s="104" t="s">
        <v>247</v>
      </c>
      <c r="M122" s="57">
        <v>50</v>
      </c>
      <c r="N122" s="57">
        <v>5089.2857142857101</v>
      </c>
      <c r="O122" s="58">
        <v>254464.28571428568</v>
      </c>
      <c r="P122" s="86"/>
      <c r="Q122" s="86"/>
      <c r="R122" s="86"/>
      <c r="S122" s="207" t="s">
        <v>22</v>
      </c>
      <c r="T122" s="79" t="s">
        <v>1024</v>
      </c>
      <c r="U122" s="79" t="s">
        <v>573</v>
      </c>
      <c r="V122" s="36" t="s">
        <v>411</v>
      </c>
      <c r="W122" s="36" t="s">
        <v>570</v>
      </c>
      <c r="X122" s="42" t="s">
        <v>569</v>
      </c>
      <c r="Y122" s="36">
        <v>0</v>
      </c>
      <c r="Z122" s="101" t="s">
        <v>583</v>
      </c>
      <c r="AA122" s="208" t="s">
        <v>1219</v>
      </c>
    </row>
    <row r="123" spans="1:27" ht="45">
      <c r="A123" s="1" t="s">
        <v>341</v>
      </c>
      <c r="C123" s="44">
        <v>104</v>
      </c>
      <c r="D123" s="35" t="s">
        <v>41</v>
      </c>
      <c r="E123" s="34" t="s">
        <v>26</v>
      </c>
      <c r="F123" s="41" t="s">
        <v>473</v>
      </c>
      <c r="G123" s="48" t="s">
        <v>474</v>
      </c>
      <c r="H123" s="49" t="s">
        <v>475</v>
      </c>
      <c r="I123" s="36" t="s">
        <v>769</v>
      </c>
      <c r="J123" s="36" t="s">
        <v>770</v>
      </c>
      <c r="K123" s="79" t="s">
        <v>975</v>
      </c>
      <c r="L123" s="104" t="s">
        <v>247</v>
      </c>
      <c r="M123" s="57">
        <v>50</v>
      </c>
      <c r="N123" s="57">
        <v>13124.999999999998</v>
      </c>
      <c r="O123" s="58">
        <v>656250</v>
      </c>
      <c r="P123" s="86"/>
      <c r="Q123" s="86"/>
      <c r="R123" s="86"/>
      <c r="S123" s="207" t="s">
        <v>22</v>
      </c>
      <c r="T123" s="79" t="s">
        <v>1024</v>
      </c>
      <c r="U123" s="79" t="s">
        <v>573</v>
      </c>
      <c r="V123" s="36" t="s">
        <v>411</v>
      </c>
      <c r="W123" s="36" t="s">
        <v>570</v>
      </c>
      <c r="X123" s="42" t="s">
        <v>569</v>
      </c>
      <c r="Y123" s="36">
        <v>0</v>
      </c>
      <c r="Z123" s="101" t="s">
        <v>583</v>
      </c>
      <c r="AA123" s="208" t="s">
        <v>1219</v>
      </c>
    </row>
    <row r="124" spans="1:27" ht="45">
      <c r="A124" s="1" t="s">
        <v>341</v>
      </c>
      <c r="C124" s="44">
        <v>105</v>
      </c>
      <c r="D124" s="35" t="s">
        <v>41</v>
      </c>
      <c r="E124" s="34" t="s">
        <v>26</v>
      </c>
      <c r="F124" s="41" t="s">
        <v>961</v>
      </c>
      <c r="G124" s="48" t="s">
        <v>963</v>
      </c>
      <c r="H124" s="49" t="s">
        <v>962</v>
      </c>
      <c r="I124" s="36" t="s">
        <v>771</v>
      </c>
      <c r="J124" s="36" t="s">
        <v>772</v>
      </c>
      <c r="K124" s="79" t="s">
        <v>975</v>
      </c>
      <c r="L124" s="104" t="s">
        <v>247</v>
      </c>
      <c r="M124" s="57">
        <v>50</v>
      </c>
      <c r="N124" s="57">
        <v>11428.5714285714</v>
      </c>
      <c r="O124" s="58">
        <v>571428.57142857101</v>
      </c>
      <c r="P124" s="86"/>
      <c r="Q124" s="86"/>
      <c r="R124" s="86"/>
      <c r="S124" s="207" t="s">
        <v>22</v>
      </c>
      <c r="T124" s="79" t="s">
        <v>1024</v>
      </c>
      <c r="U124" s="79" t="s">
        <v>573</v>
      </c>
      <c r="V124" s="36" t="s">
        <v>411</v>
      </c>
      <c r="W124" s="36" t="s">
        <v>570</v>
      </c>
      <c r="X124" s="42" t="s">
        <v>569</v>
      </c>
      <c r="Y124" s="36">
        <v>0</v>
      </c>
      <c r="Z124" s="101" t="s">
        <v>583</v>
      </c>
      <c r="AA124" s="208" t="s">
        <v>1219</v>
      </c>
    </row>
    <row r="125" spans="1:27" ht="45">
      <c r="A125" s="1" t="s">
        <v>341</v>
      </c>
      <c r="C125" s="44">
        <v>106</v>
      </c>
      <c r="D125" s="35" t="s">
        <v>41</v>
      </c>
      <c r="E125" s="34" t="s">
        <v>26</v>
      </c>
      <c r="F125" s="41" t="s">
        <v>430</v>
      </c>
      <c r="G125" s="48" t="s">
        <v>429</v>
      </c>
      <c r="H125" s="49" t="s">
        <v>426</v>
      </c>
      <c r="I125" s="36" t="s">
        <v>773</v>
      </c>
      <c r="J125" s="36" t="s">
        <v>774</v>
      </c>
      <c r="K125" s="79" t="s">
        <v>975</v>
      </c>
      <c r="L125" s="104" t="s">
        <v>247</v>
      </c>
      <c r="M125" s="57">
        <v>40</v>
      </c>
      <c r="N125" s="57">
        <v>37946.428571428602</v>
      </c>
      <c r="O125" s="58">
        <v>1517857.1428571399</v>
      </c>
      <c r="P125" s="86"/>
      <c r="Q125" s="86"/>
      <c r="R125" s="86"/>
      <c r="S125" s="207" t="s">
        <v>22</v>
      </c>
      <c r="T125" s="79" t="s">
        <v>1024</v>
      </c>
      <c r="U125" s="79" t="s">
        <v>573</v>
      </c>
      <c r="V125" s="36" t="s">
        <v>411</v>
      </c>
      <c r="W125" s="36" t="s">
        <v>570</v>
      </c>
      <c r="X125" s="42" t="s">
        <v>569</v>
      </c>
      <c r="Y125" s="36">
        <v>0</v>
      </c>
      <c r="Z125" s="101" t="s">
        <v>583</v>
      </c>
      <c r="AA125" s="208" t="s">
        <v>1219</v>
      </c>
    </row>
    <row r="126" spans="1:27" ht="45">
      <c r="A126" s="1" t="s">
        <v>341</v>
      </c>
      <c r="C126" s="44">
        <v>107</v>
      </c>
      <c r="D126" s="35" t="s">
        <v>41</v>
      </c>
      <c r="E126" s="34" t="s">
        <v>26</v>
      </c>
      <c r="F126" s="41" t="s">
        <v>485</v>
      </c>
      <c r="G126" s="48" t="s">
        <v>249</v>
      </c>
      <c r="H126" s="49" t="s">
        <v>442</v>
      </c>
      <c r="I126" s="36" t="s">
        <v>775</v>
      </c>
      <c r="J126" s="36" t="s">
        <v>776</v>
      </c>
      <c r="K126" s="79" t="s">
        <v>975</v>
      </c>
      <c r="L126" s="104" t="s">
        <v>247</v>
      </c>
      <c r="M126" s="57">
        <v>100</v>
      </c>
      <c r="N126" s="57">
        <v>4821.4285714285697</v>
      </c>
      <c r="O126" s="58">
        <v>482142.85714285698</v>
      </c>
      <c r="P126" s="86"/>
      <c r="Q126" s="86"/>
      <c r="R126" s="86"/>
      <c r="S126" s="207" t="s">
        <v>22</v>
      </c>
      <c r="T126" s="79" t="s">
        <v>1024</v>
      </c>
      <c r="U126" s="79" t="s">
        <v>573</v>
      </c>
      <c r="V126" s="36" t="s">
        <v>411</v>
      </c>
      <c r="W126" s="36" t="s">
        <v>570</v>
      </c>
      <c r="X126" s="42" t="s">
        <v>569</v>
      </c>
      <c r="Y126" s="36">
        <v>0</v>
      </c>
      <c r="Z126" s="101" t="s">
        <v>583</v>
      </c>
      <c r="AA126" s="208" t="s">
        <v>1219</v>
      </c>
    </row>
    <row r="127" spans="1:27" ht="45">
      <c r="A127" s="1" t="s">
        <v>341</v>
      </c>
      <c r="C127" s="44">
        <v>108</v>
      </c>
      <c r="D127" s="35" t="s">
        <v>41</v>
      </c>
      <c r="E127" s="34" t="s">
        <v>26</v>
      </c>
      <c r="F127" s="41" t="s">
        <v>450</v>
      </c>
      <c r="G127" s="48" t="s">
        <v>432</v>
      </c>
      <c r="H127" s="49" t="s">
        <v>451</v>
      </c>
      <c r="I127" s="36" t="s">
        <v>777</v>
      </c>
      <c r="J127" s="36" t="s">
        <v>432</v>
      </c>
      <c r="K127" s="79" t="s">
        <v>975</v>
      </c>
      <c r="L127" s="104" t="s">
        <v>247</v>
      </c>
      <c r="M127" s="57">
        <v>150</v>
      </c>
      <c r="N127" s="57">
        <v>2946.4285714285702</v>
      </c>
      <c r="O127" s="58">
        <v>441964.28571428597</v>
      </c>
      <c r="P127" s="86"/>
      <c r="Q127" s="86"/>
      <c r="R127" s="86"/>
      <c r="S127" s="207" t="s">
        <v>22</v>
      </c>
      <c r="T127" s="79" t="s">
        <v>1024</v>
      </c>
      <c r="U127" s="79" t="s">
        <v>573</v>
      </c>
      <c r="V127" s="36" t="s">
        <v>411</v>
      </c>
      <c r="W127" s="36" t="s">
        <v>570</v>
      </c>
      <c r="X127" s="42" t="s">
        <v>569</v>
      </c>
      <c r="Y127" s="36">
        <v>0</v>
      </c>
      <c r="Z127" s="101" t="s">
        <v>583</v>
      </c>
      <c r="AA127" s="208" t="s">
        <v>1219</v>
      </c>
    </row>
    <row r="128" spans="1:27" ht="45">
      <c r="A128" s="1" t="s">
        <v>341</v>
      </c>
      <c r="C128" s="44">
        <v>109</v>
      </c>
      <c r="D128" s="35" t="s">
        <v>41</v>
      </c>
      <c r="E128" s="34" t="s">
        <v>26</v>
      </c>
      <c r="F128" s="41" t="s">
        <v>491</v>
      </c>
      <c r="G128" s="48" t="s">
        <v>455</v>
      </c>
      <c r="H128" s="49" t="s">
        <v>492</v>
      </c>
      <c r="I128" s="36" t="s">
        <v>778</v>
      </c>
      <c r="J128" s="36" t="s">
        <v>779</v>
      </c>
      <c r="K128" s="79" t="s">
        <v>975</v>
      </c>
      <c r="L128" s="104" t="s">
        <v>247</v>
      </c>
      <c r="M128" s="57">
        <v>50</v>
      </c>
      <c r="N128" s="57">
        <v>12946.4285714286</v>
      </c>
      <c r="O128" s="58">
        <v>647321.42857142899</v>
      </c>
      <c r="P128" s="86"/>
      <c r="Q128" s="86"/>
      <c r="R128" s="86"/>
      <c r="S128" s="207" t="s">
        <v>22</v>
      </c>
      <c r="T128" s="79" t="s">
        <v>1024</v>
      </c>
      <c r="U128" s="79" t="s">
        <v>573</v>
      </c>
      <c r="V128" s="36" t="s">
        <v>411</v>
      </c>
      <c r="W128" s="36" t="s">
        <v>570</v>
      </c>
      <c r="X128" s="42" t="s">
        <v>569</v>
      </c>
      <c r="Y128" s="36">
        <v>0</v>
      </c>
      <c r="Z128" s="101" t="s">
        <v>583</v>
      </c>
      <c r="AA128" s="208" t="s">
        <v>1219</v>
      </c>
    </row>
    <row r="129" spans="1:27" ht="45">
      <c r="A129" s="1" t="s">
        <v>341</v>
      </c>
      <c r="C129" s="44">
        <v>110</v>
      </c>
      <c r="D129" s="35" t="s">
        <v>41</v>
      </c>
      <c r="E129" s="34" t="s">
        <v>26</v>
      </c>
      <c r="F129" s="41" t="s">
        <v>428</v>
      </c>
      <c r="G129" s="48" t="s">
        <v>427</v>
      </c>
      <c r="H129" s="49" t="s">
        <v>425</v>
      </c>
      <c r="I129" s="36" t="s">
        <v>780</v>
      </c>
      <c r="J129" s="36" t="s">
        <v>781</v>
      </c>
      <c r="K129" s="79" t="s">
        <v>975</v>
      </c>
      <c r="L129" s="104" t="s">
        <v>247</v>
      </c>
      <c r="M129" s="57">
        <v>50</v>
      </c>
      <c r="N129" s="57">
        <v>2857.1428571428601</v>
      </c>
      <c r="O129" s="58">
        <v>142857.14285714299</v>
      </c>
      <c r="P129" s="86"/>
      <c r="Q129" s="86"/>
      <c r="R129" s="86"/>
      <c r="S129" s="207" t="s">
        <v>22</v>
      </c>
      <c r="T129" s="79" t="s">
        <v>1024</v>
      </c>
      <c r="U129" s="79" t="s">
        <v>573</v>
      </c>
      <c r="V129" s="36" t="s">
        <v>411</v>
      </c>
      <c r="W129" s="36" t="s">
        <v>570</v>
      </c>
      <c r="X129" s="42" t="s">
        <v>569</v>
      </c>
      <c r="Y129" s="36">
        <v>0</v>
      </c>
      <c r="Z129" s="101" t="s">
        <v>583</v>
      </c>
      <c r="AA129" s="208" t="s">
        <v>1219</v>
      </c>
    </row>
    <row r="130" spans="1:27" ht="45">
      <c r="A130" s="1" t="s">
        <v>341</v>
      </c>
      <c r="C130" s="44">
        <v>111</v>
      </c>
      <c r="D130" s="35" t="s">
        <v>41</v>
      </c>
      <c r="E130" s="34" t="s">
        <v>26</v>
      </c>
      <c r="F130" s="41" t="s">
        <v>428</v>
      </c>
      <c r="G130" s="48" t="s">
        <v>427</v>
      </c>
      <c r="H130" s="49" t="s">
        <v>425</v>
      </c>
      <c r="I130" s="36" t="s">
        <v>967</v>
      </c>
      <c r="J130" s="36" t="s">
        <v>964</v>
      </c>
      <c r="K130" s="79" t="s">
        <v>975</v>
      </c>
      <c r="L130" s="104" t="s">
        <v>247</v>
      </c>
      <c r="M130" s="57">
        <v>50</v>
      </c>
      <c r="N130" s="57">
        <v>6696.4285714285697</v>
      </c>
      <c r="O130" s="58">
        <v>334821.42857142899</v>
      </c>
      <c r="P130" s="86"/>
      <c r="Q130" s="86"/>
      <c r="R130" s="86"/>
      <c r="S130" s="207" t="s">
        <v>22</v>
      </c>
      <c r="T130" s="79" t="s">
        <v>1024</v>
      </c>
      <c r="U130" s="79" t="s">
        <v>573</v>
      </c>
      <c r="V130" s="36" t="s">
        <v>411</v>
      </c>
      <c r="W130" s="36" t="s">
        <v>570</v>
      </c>
      <c r="X130" s="42" t="s">
        <v>569</v>
      </c>
      <c r="Y130" s="36">
        <v>0</v>
      </c>
      <c r="Z130" s="101" t="s">
        <v>583</v>
      </c>
      <c r="AA130" s="208" t="s">
        <v>1219</v>
      </c>
    </row>
    <row r="131" spans="1:27" ht="45">
      <c r="A131" s="1" t="s">
        <v>341</v>
      </c>
      <c r="C131" s="44">
        <v>112</v>
      </c>
      <c r="D131" s="35" t="s">
        <v>41</v>
      </c>
      <c r="E131" s="34" t="s">
        <v>26</v>
      </c>
      <c r="F131" s="41" t="s">
        <v>428</v>
      </c>
      <c r="G131" s="48" t="s">
        <v>427</v>
      </c>
      <c r="H131" s="49" t="s">
        <v>425</v>
      </c>
      <c r="I131" s="36" t="s">
        <v>968</v>
      </c>
      <c r="J131" s="36" t="s">
        <v>965</v>
      </c>
      <c r="K131" s="79" t="s">
        <v>975</v>
      </c>
      <c r="L131" s="104" t="s">
        <v>247</v>
      </c>
      <c r="M131" s="57">
        <v>50</v>
      </c>
      <c r="N131" s="57">
        <v>7499.9999999999991</v>
      </c>
      <c r="O131" s="58">
        <v>374999.99999999994</v>
      </c>
      <c r="P131" s="86"/>
      <c r="Q131" s="86"/>
      <c r="R131" s="86"/>
      <c r="S131" s="207" t="s">
        <v>22</v>
      </c>
      <c r="T131" s="79" t="s">
        <v>1024</v>
      </c>
      <c r="U131" s="79" t="s">
        <v>573</v>
      </c>
      <c r="V131" s="36" t="s">
        <v>411</v>
      </c>
      <c r="W131" s="36" t="s">
        <v>570</v>
      </c>
      <c r="X131" s="42" t="s">
        <v>569</v>
      </c>
      <c r="Y131" s="36">
        <v>0</v>
      </c>
      <c r="Z131" s="101" t="s">
        <v>583</v>
      </c>
      <c r="AA131" s="208" t="s">
        <v>1219</v>
      </c>
    </row>
    <row r="132" spans="1:27" ht="45">
      <c r="A132" s="1" t="s">
        <v>341</v>
      </c>
      <c r="C132" s="44">
        <v>113</v>
      </c>
      <c r="D132" s="35" t="s">
        <v>41</v>
      </c>
      <c r="E132" s="34" t="s">
        <v>26</v>
      </c>
      <c r="F132" s="41" t="s">
        <v>428</v>
      </c>
      <c r="G132" s="48" t="s">
        <v>427</v>
      </c>
      <c r="H132" s="49" t="s">
        <v>425</v>
      </c>
      <c r="I132" s="36" t="s">
        <v>969</v>
      </c>
      <c r="J132" s="36" t="s">
        <v>966</v>
      </c>
      <c r="K132" s="79" t="s">
        <v>975</v>
      </c>
      <c r="L132" s="104" t="s">
        <v>247</v>
      </c>
      <c r="M132" s="57">
        <v>50</v>
      </c>
      <c r="N132" s="57">
        <v>4419.6428571428596</v>
      </c>
      <c r="O132" s="58">
        <v>220982.14285714299</v>
      </c>
      <c r="P132" s="86"/>
      <c r="Q132" s="86"/>
      <c r="R132" s="86"/>
      <c r="S132" s="207" t="s">
        <v>22</v>
      </c>
      <c r="T132" s="79" t="s">
        <v>1024</v>
      </c>
      <c r="U132" s="79" t="s">
        <v>573</v>
      </c>
      <c r="V132" s="36" t="s">
        <v>411</v>
      </c>
      <c r="W132" s="36" t="s">
        <v>570</v>
      </c>
      <c r="X132" s="42" t="s">
        <v>569</v>
      </c>
      <c r="Y132" s="36">
        <v>0</v>
      </c>
      <c r="Z132" s="101" t="s">
        <v>583</v>
      </c>
      <c r="AA132" s="208" t="s">
        <v>1219</v>
      </c>
    </row>
    <row r="133" spans="1:27" ht="45">
      <c r="A133" s="1" t="s">
        <v>341</v>
      </c>
      <c r="C133" s="44">
        <v>114</v>
      </c>
      <c r="D133" s="35" t="s">
        <v>41</v>
      </c>
      <c r="E133" s="34" t="s">
        <v>26</v>
      </c>
      <c r="F133" s="41" t="s">
        <v>446</v>
      </c>
      <c r="G133" s="48" t="s">
        <v>418</v>
      </c>
      <c r="H133" s="49" t="s">
        <v>447</v>
      </c>
      <c r="I133" s="36" t="s">
        <v>782</v>
      </c>
      <c r="J133" s="36" t="s">
        <v>783</v>
      </c>
      <c r="K133" s="79" t="s">
        <v>975</v>
      </c>
      <c r="L133" s="104" t="s">
        <v>247</v>
      </c>
      <c r="M133" s="57">
        <v>50</v>
      </c>
      <c r="N133" s="57">
        <v>4241.0714285714303</v>
      </c>
      <c r="O133" s="58">
        <v>212053.57142857101</v>
      </c>
      <c r="P133" s="86"/>
      <c r="Q133" s="86"/>
      <c r="R133" s="86"/>
      <c r="S133" s="207" t="s">
        <v>22</v>
      </c>
      <c r="T133" s="79" t="s">
        <v>1024</v>
      </c>
      <c r="U133" s="79" t="s">
        <v>573</v>
      </c>
      <c r="V133" s="36" t="s">
        <v>411</v>
      </c>
      <c r="W133" s="36" t="s">
        <v>570</v>
      </c>
      <c r="X133" s="42" t="s">
        <v>569</v>
      </c>
      <c r="Y133" s="36">
        <v>0</v>
      </c>
      <c r="Z133" s="101" t="s">
        <v>583</v>
      </c>
      <c r="AA133" s="208" t="s">
        <v>1219</v>
      </c>
    </row>
    <row r="134" spans="1:27" ht="101.25">
      <c r="A134" s="1" t="s">
        <v>341</v>
      </c>
      <c r="C134" s="44">
        <v>115</v>
      </c>
      <c r="D134" s="35" t="s">
        <v>41</v>
      </c>
      <c r="E134" s="34" t="s">
        <v>28</v>
      </c>
      <c r="F134" s="41" t="s">
        <v>557</v>
      </c>
      <c r="G134" s="39" t="s">
        <v>558</v>
      </c>
      <c r="H134" s="38" t="s">
        <v>558</v>
      </c>
      <c r="I134" s="36" t="s">
        <v>784</v>
      </c>
      <c r="J134" s="36" t="s">
        <v>785</v>
      </c>
      <c r="K134" s="36" t="s">
        <v>973</v>
      </c>
      <c r="L134" s="104" t="s">
        <v>976</v>
      </c>
      <c r="M134" s="57">
        <v>1</v>
      </c>
      <c r="N134" s="57">
        <v>1999999.9999999998</v>
      </c>
      <c r="O134" s="58">
        <v>1999999.9999999998</v>
      </c>
      <c r="P134" s="86"/>
      <c r="Q134" s="86"/>
      <c r="R134" s="86"/>
      <c r="S134" s="207" t="s">
        <v>18</v>
      </c>
      <c r="T134" s="79" t="s">
        <v>1023</v>
      </c>
      <c r="U134" s="79" t="s">
        <v>572</v>
      </c>
      <c r="V134" s="36" t="s">
        <v>411</v>
      </c>
      <c r="W134" s="36" t="s">
        <v>570</v>
      </c>
      <c r="X134" s="42" t="s">
        <v>569</v>
      </c>
      <c r="Y134" s="36">
        <v>0</v>
      </c>
      <c r="Z134" s="101" t="s">
        <v>589</v>
      </c>
      <c r="AA134" s="36" t="s">
        <v>1214</v>
      </c>
    </row>
    <row r="135" spans="1:27" ht="81" customHeight="1">
      <c r="A135" s="1" t="s">
        <v>341</v>
      </c>
      <c r="C135" s="44">
        <v>116</v>
      </c>
      <c r="D135" s="35" t="s">
        <v>41</v>
      </c>
      <c r="E135" s="116" t="s">
        <v>26</v>
      </c>
      <c r="F135" s="112" t="s">
        <v>1144</v>
      </c>
      <c r="G135" s="118" t="s">
        <v>1145</v>
      </c>
      <c r="H135" s="119" t="s">
        <v>1146</v>
      </c>
      <c r="I135" s="110" t="s">
        <v>786</v>
      </c>
      <c r="J135" s="110" t="s">
        <v>787</v>
      </c>
      <c r="K135" s="36" t="s">
        <v>973</v>
      </c>
      <c r="L135" s="117" t="s">
        <v>247</v>
      </c>
      <c r="M135" s="84">
        <v>1</v>
      </c>
      <c r="N135" s="84">
        <v>178571.42857142899</v>
      </c>
      <c r="O135" s="85">
        <v>178571.42857142855</v>
      </c>
      <c r="P135" s="19"/>
      <c r="Q135" s="19"/>
      <c r="R135" s="19"/>
      <c r="S135" s="43" t="s">
        <v>25</v>
      </c>
      <c r="T135" s="40" t="s">
        <v>1028</v>
      </c>
      <c r="U135" s="40" t="s">
        <v>938</v>
      </c>
      <c r="V135" s="36" t="s">
        <v>411</v>
      </c>
      <c r="W135" s="36" t="s">
        <v>570</v>
      </c>
      <c r="X135" s="42" t="s">
        <v>569</v>
      </c>
      <c r="Y135" s="36">
        <v>0</v>
      </c>
      <c r="Z135" s="101" t="s">
        <v>595</v>
      </c>
      <c r="AA135" s="18"/>
    </row>
    <row r="136" spans="1:27" ht="105" customHeight="1">
      <c r="A136" s="1" t="s">
        <v>341</v>
      </c>
      <c r="C136" s="44">
        <v>117</v>
      </c>
      <c r="D136" s="35" t="s">
        <v>41</v>
      </c>
      <c r="E136" s="34" t="s">
        <v>28</v>
      </c>
      <c r="F136" s="41" t="s">
        <v>788</v>
      </c>
      <c r="G136" s="39" t="s">
        <v>1040</v>
      </c>
      <c r="H136" s="38" t="s">
        <v>566</v>
      </c>
      <c r="I136" s="36" t="s">
        <v>790</v>
      </c>
      <c r="J136" s="36" t="s">
        <v>791</v>
      </c>
      <c r="K136" s="36" t="s">
        <v>973</v>
      </c>
      <c r="L136" s="45" t="s">
        <v>976</v>
      </c>
      <c r="M136" s="57">
        <v>1</v>
      </c>
      <c r="N136" s="231">
        <f>3188392.85714286+1908035.71</f>
        <v>5096428.56714286</v>
      </c>
      <c r="O136" s="231">
        <f>3188392.85714286+1908035.71</f>
        <v>5096428.56714286</v>
      </c>
      <c r="P136" s="19"/>
      <c r="Q136" s="19"/>
      <c r="R136" s="19"/>
      <c r="S136" s="229" t="s">
        <v>24</v>
      </c>
      <c r="T136" s="40" t="s">
        <v>1023</v>
      </c>
      <c r="U136" s="40" t="s">
        <v>572</v>
      </c>
      <c r="V136" s="230">
        <v>710000000</v>
      </c>
      <c r="W136" s="36" t="s">
        <v>570</v>
      </c>
      <c r="X136" s="42" t="s">
        <v>569</v>
      </c>
      <c r="Y136" s="36">
        <v>0</v>
      </c>
      <c r="Z136" s="36" t="s">
        <v>595</v>
      </c>
      <c r="AA136" s="36" t="s">
        <v>1537</v>
      </c>
    </row>
    <row r="137" spans="1:27" s="89" customFormat="1" ht="90">
      <c r="A137" s="1" t="s">
        <v>341</v>
      </c>
      <c r="B137" s="1"/>
      <c r="C137" s="44">
        <v>118</v>
      </c>
      <c r="D137" s="79" t="s">
        <v>41</v>
      </c>
      <c r="E137" s="78" t="s">
        <v>28</v>
      </c>
      <c r="F137" s="80" t="s">
        <v>792</v>
      </c>
      <c r="G137" s="81" t="s">
        <v>530</v>
      </c>
      <c r="H137" s="82" t="s">
        <v>530</v>
      </c>
      <c r="I137" s="232" t="s">
        <v>1539</v>
      </c>
      <c r="J137" s="232" t="s">
        <v>1540</v>
      </c>
      <c r="K137" s="36" t="s">
        <v>973</v>
      </c>
      <c r="L137" s="45" t="s">
        <v>976</v>
      </c>
      <c r="M137" s="84">
        <v>1</v>
      </c>
      <c r="N137" s="84">
        <v>5357142.8571428563</v>
      </c>
      <c r="O137" s="85">
        <v>5357142.8571428563</v>
      </c>
      <c r="P137" s="86"/>
      <c r="Q137" s="86"/>
      <c r="R137" s="86"/>
      <c r="S137" s="80" t="s">
        <v>18</v>
      </c>
      <c r="T137" s="40" t="s">
        <v>1023</v>
      </c>
      <c r="U137" s="79" t="s">
        <v>572</v>
      </c>
      <c r="V137" s="226">
        <v>710000000</v>
      </c>
      <c r="W137" s="83" t="s">
        <v>570</v>
      </c>
      <c r="X137" s="87" t="s">
        <v>569</v>
      </c>
      <c r="Y137" s="83">
        <v>0</v>
      </c>
      <c r="Z137" s="101" t="s">
        <v>589</v>
      </c>
      <c r="AA137" s="36" t="s">
        <v>1541</v>
      </c>
    </row>
    <row r="138" spans="1:27" s="89" customFormat="1" ht="90">
      <c r="A138" s="1" t="s">
        <v>341</v>
      </c>
      <c r="B138" s="1"/>
      <c r="C138" s="44">
        <v>119</v>
      </c>
      <c r="D138" s="79" t="s">
        <v>41</v>
      </c>
      <c r="E138" s="78" t="s">
        <v>28</v>
      </c>
      <c r="F138" s="80" t="s">
        <v>792</v>
      </c>
      <c r="G138" s="81" t="s">
        <v>530</v>
      </c>
      <c r="H138" s="82" t="s">
        <v>530</v>
      </c>
      <c r="I138" s="232" t="s">
        <v>1542</v>
      </c>
      <c r="J138" s="232" t="s">
        <v>1543</v>
      </c>
      <c r="K138" s="36" t="s">
        <v>973</v>
      </c>
      <c r="L138" s="45" t="s">
        <v>976</v>
      </c>
      <c r="M138" s="84">
        <v>1</v>
      </c>
      <c r="N138" s="84">
        <v>8035714.2857142845</v>
      </c>
      <c r="O138" s="85">
        <v>8035714.2857142845</v>
      </c>
      <c r="P138" s="86"/>
      <c r="Q138" s="86"/>
      <c r="R138" s="86"/>
      <c r="S138" s="80" t="s">
        <v>18</v>
      </c>
      <c r="T138" s="40" t="s">
        <v>1023</v>
      </c>
      <c r="U138" s="79" t="s">
        <v>572</v>
      </c>
      <c r="V138" s="226">
        <v>710000000</v>
      </c>
      <c r="W138" s="83" t="s">
        <v>570</v>
      </c>
      <c r="X138" s="87" t="s">
        <v>569</v>
      </c>
      <c r="Y138" s="83">
        <v>0</v>
      </c>
      <c r="Z138" s="101" t="s">
        <v>589</v>
      </c>
      <c r="AA138" s="36" t="s">
        <v>1541</v>
      </c>
    </row>
    <row r="139" spans="1:27" s="89" customFormat="1" ht="90">
      <c r="A139" s="1" t="s">
        <v>341</v>
      </c>
      <c r="B139" s="1"/>
      <c r="C139" s="44">
        <v>120</v>
      </c>
      <c r="D139" s="79" t="s">
        <v>41</v>
      </c>
      <c r="E139" s="78" t="s">
        <v>28</v>
      </c>
      <c r="F139" s="80" t="s">
        <v>792</v>
      </c>
      <c r="G139" s="81" t="s">
        <v>530</v>
      </c>
      <c r="H139" s="82" t="s">
        <v>530</v>
      </c>
      <c r="I139" s="232" t="s">
        <v>1544</v>
      </c>
      <c r="J139" s="232" t="s">
        <v>1545</v>
      </c>
      <c r="K139" s="36" t="s">
        <v>973</v>
      </c>
      <c r="L139" s="45" t="s">
        <v>976</v>
      </c>
      <c r="M139" s="84">
        <v>1</v>
      </c>
      <c r="N139" s="84">
        <v>6242857.1428571427</v>
      </c>
      <c r="O139" s="85">
        <v>6242857.1428571427</v>
      </c>
      <c r="P139" s="86"/>
      <c r="Q139" s="86"/>
      <c r="R139" s="86"/>
      <c r="S139" s="80" t="s">
        <v>18</v>
      </c>
      <c r="T139" s="40" t="s">
        <v>1023</v>
      </c>
      <c r="U139" s="79" t="s">
        <v>572</v>
      </c>
      <c r="V139" s="226">
        <v>710000000</v>
      </c>
      <c r="W139" s="83" t="s">
        <v>570</v>
      </c>
      <c r="X139" s="87" t="s">
        <v>569</v>
      </c>
      <c r="Y139" s="83">
        <v>0</v>
      </c>
      <c r="Z139" s="101" t="s">
        <v>589</v>
      </c>
      <c r="AA139" s="36" t="s">
        <v>1541</v>
      </c>
    </row>
    <row r="140" spans="1:27" s="89" customFormat="1" ht="73.5" customHeight="1">
      <c r="A140" s="1" t="s">
        <v>341</v>
      </c>
      <c r="B140" s="1"/>
      <c r="C140" s="44">
        <v>121</v>
      </c>
      <c r="D140" s="79" t="s">
        <v>41</v>
      </c>
      <c r="E140" s="78" t="s">
        <v>28</v>
      </c>
      <c r="F140" s="80" t="s">
        <v>792</v>
      </c>
      <c r="G140" s="81" t="s">
        <v>530</v>
      </c>
      <c r="H140" s="82" t="s">
        <v>530</v>
      </c>
      <c r="I140" s="232" t="s">
        <v>1546</v>
      </c>
      <c r="J140" s="232" t="s">
        <v>1547</v>
      </c>
      <c r="K140" s="36" t="s">
        <v>973</v>
      </c>
      <c r="L140" s="45" t="s">
        <v>976</v>
      </c>
      <c r="M140" s="84">
        <v>1</v>
      </c>
      <c r="N140" s="84">
        <v>6785714.2857142854</v>
      </c>
      <c r="O140" s="85">
        <v>6785714.2857142854</v>
      </c>
      <c r="P140" s="86"/>
      <c r="Q140" s="86"/>
      <c r="R140" s="86"/>
      <c r="S140" s="80" t="s">
        <v>18</v>
      </c>
      <c r="T140" s="40" t="s">
        <v>1023</v>
      </c>
      <c r="U140" s="79" t="s">
        <v>572</v>
      </c>
      <c r="V140" s="226">
        <v>710000000</v>
      </c>
      <c r="W140" s="83" t="s">
        <v>570</v>
      </c>
      <c r="X140" s="87" t="s">
        <v>569</v>
      </c>
      <c r="Y140" s="83">
        <v>0</v>
      </c>
      <c r="Z140" s="101" t="s">
        <v>589</v>
      </c>
      <c r="AA140" s="36" t="s">
        <v>1541</v>
      </c>
    </row>
    <row r="141" spans="1:27" s="89" customFormat="1" ht="75.75" customHeight="1">
      <c r="A141" s="1" t="s">
        <v>341</v>
      </c>
      <c r="B141" s="1"/>
      <c r="C141" s="44">
        <v>122</v>
      </c>
      <c r="D141" s="79" t="s">
        <v>41</v>
      </c>
      <c r="E141" s="78" t="s">
        <v>28</v>
      </c>
      <c r="F141" s="80" t="s">
        <v>792</v>
      </c>
      <c r="G141" s="81" t="s">
        <v>530</v>
      </c>
      <c r="H141" s="82" t="s">
        <v>530</v>
      </c>
      <c r="I141" s="83" t="s">
        <v>793</v>
      </c>
      <c r="J141" s="83" t="s">
        <v>794</v>
      </c>
      <c r="K141" s="36" t="s">
        <v>973</v>
      </c>
      <c r="L141" s="45" t="s">
        <v>976</v>
      </c>
      <c r="M141" s="84">
        <v>1</v>
      </c>
      <c r="N141" s="84">
        <v>3348214.2857142854</v>
      </c>
      <c r="O141" s="85">
        <v>3348214.2857142854</v>
      </c>
      <c r="P141" s="86"/>
      <c r="Q141" s="86"/>
      <c r="R141" s="86"/>
      <c r="S141" s="80" t="s">
        <v>14</v>
      </c>
      <c r="T141" s="40" t="s">
        <v>1023</v>
      </c>
      <c r="U141" s="79" t="s">
        <v>572</v>
      </c>
      <c r="V141" s="83" t="s">
        <v>411</v>
      </c>
      <c r="W141" s="83" t="s">
        <v>570</v>
      </c>
      <c r="X141" s="87" t="s">
        <v>569</v>
      </c>
      <c r="Y141" s="83">
        <v>0</v>
      </c>
      <c r="Z141" s="101" t="s">
        <v>589</v>
      </c>
      <c r="AA141" s="88"/>
    </row>
    <row r="142" spans="1:27" s="89" customFormat="1" ht="72" customHeight="1">
      <c r="A142" s="1" t="s">
        <v>341</v>
      </c>
      <c r="B142" s="1"/>
      <c r="C142" s="44">
        <v>123</v>
      </c>
      <c r="D142" s="79" t="s">
        <v>41</v>
      </c>
      <c r="E142" s="78" t="s">
        <v>28</v>
      </c>
      <c r="F142" s="80" t="s">
        <v>792</v>
      </c>
      <c r="G142" s="81" t="s">
        <v>530</v>
      </c>
      <c r="H142" s="82" t="s">
        <v>530</v>
      </c>
      <c r="I142" s="232" t="s">
        <v>1548</v>
      </c>
      <c r="J142" s="232" t="s">
        <v>1549</v>
      </c>
      <c r="K142" s="36" t="s">
        <v>973</v>
      </c>
      <c r="L142" s="45" t="s">
        <v>976</v>
      </c>
      <c r="M142" s="84">
        <v>1</v>
      </c>
      <c r="N142" s="84">
        <v>5142857.1428571427</v>
      </c>
      <c r="O142" s="85">
        <v>5142857.1428571427</v>
      </c>
      <c r="P142" s="86"/>
      <c r="Q142" s="86"/>
      <c r="R142" s="86"/>
      <c r="S142" s="80" t="s">
        <v>18</v>
      </c>
      <c r="T142" s="40" t="s">
        <v>1023</v>
      </c>
      <c r="U142" s="79" t="s">
        <v>572</v>
      </c>
      <c r="V142" s="226">
        <v>710000000</v>
      </c>
      <c r="W142" s="83" t="s">
        <v>570</v>
      </c>
      <c r="X142" s="87" t="s">
        <v>569</v>
      </c>
      <c r="Y142" s="83">
        <v>0</v>
      </c>
      <c r="Z142" s="101" t="s">
        <v>589</v>
      </c>
      <c r="AA142" s="36" t="s">
        <v>1541</v>
      </c>
    </row>
    <row r="143" spans="1:27" s="89" customFormat="1" ht="72.75" customHeight="1">
      <c r="A143" s="1" t="s">
        <v>341</v>
      </c>
      <c r="B143" s="1"/>
      <c r="C143" s="44">
        <v>124</v>
      </c>
      <c r="D143" s="79" t="s">
        <v>41</v>
      </c>
      <c r="E143" s="78" t="s">
        <v>28</v>
      </c>
      <c r="F143" s="80" t="s">
        <v>792</v>
      </c>
      <c r="G143" s="81" t="s">
        <v>530</v>
      </c>
      <c r="H143" s="82" t="s">
        <v>530</v>
      </c>
      <c r="I143" s="232" t="s">
        <v>1550</v>
      </c>
      <c r="J143" s="232" t="s">
        <v>1551</v>
      </c>
      <c r="K143" s="36" t="s">
        <v>973</v>
      </c>
      <c r="L143" s="45" t="s">
        <v>976</v>
      </c>
      <c r="M143" s="84">
        <v>1</v>
      </c>
      <c r="N143" s="84">
        <v>5357142.8571428563</v>
      </c>
      <c r="O143" s="85">
        <v>5357142.8571428563</v>
      </c>
      <c r="P143" s="86"/>
      <c r="Q143" s="86"/>
      <c r="R143" s="86"/>
      <c r="S143" s="80" t="s">
        <v>18</v>
      </c>
      <c r="T143" s="40" t="s">
        <v>1023</v>
      </c>
      <c r="U143" s="79" t="s">
        <v>572</v>
      </c>
      <c r="V143" s="226">
        <v>710000000</v>
      </c>
      <c r="W143" s="83" t="s">
        <v>570</v>
      </c>
      <c r="X143" s="87" t="s">
        <v>569</v>
      </c>
      <c r="Y143" s="83">
        <v>0</v>
      </c>
      <c r="Z143" s="101" t="s">
        <v>589</v>
      </c>
      <c r="AA143" s="36" t="s">
        <v>1541</v>
      </c>
    </row>
    <row r="144" spans="1:27" s="89" customFormat="1" ht="78" customHeight="1">
      <c r="A144" s="1" t="s">
        <v>341</v>
      </c>
      <c r="B144" s="1"/>
      <c r="C144" s="44">
        <v>125</v>
      </c>
      <c r="D144" s="79" t="s">
        <v>41</v>
      </c>
      <c r="E144" s="78" t="s">
        <v>28</v>
      </c>
      <c r="F144" s="80" t="s">
        <v>792</v>
      </c>
      <c r="G144" s="81" t="s">
        <v>530</v>
      </c>
      <c r="H144" s="82" t="s">
        <v>530</v>
      </c>
      <c r="I144" s="232" t="s">
        <v>1552</v>
      </c>
      <c r="J144" s="232" t="s">
        <v>1553</v>
      </c>
      <c r="K144" s="36" t="s">
        <v>973</v>
      </c>
      <c r="L144" s="45" t="s">
        <v>976</v>
      </c>
      <c r="M144" s="84">
        <v>1</v>
      </c>
      <c r="N144" s="84">
        <v>3035714.2857142854</v>
      </c>
      <c r="O144" s="85">
        <v>3035714.2857142854</v>
      </c>
      <c r="P144" s="86"/>
      <c r="Q144" s="86"/>
      <c r="R144" s="86"/>
      <c r="S144" s="80" t="s">
        <v>18</v>
      </c>
      <c r="T144" s="40" t="s">
        <v>1023</v>
      </c>
      <c r="U144" s="79" t="s">
        <v>572</v>
      </c>
      <c r="V144" s="226">
        <v>710000000</v>
      </c>
      <c r="W144" s="83" t="s">
        <v>570</v>
      </c>
      <c r="X144" s="87" t="s">
        <v>569</v>
      </c>
      <c r="Y144" s="83">
        <v>0</v>
      </c>
      <c r="Z144" s="101" t="s">
        <v>589</v>
      </c>
      <c r="AA144" s="36" t="s">
        <v>1541</v>
      </c>
    </row>
    <row r="145" spans="1:27" s="89" customFormat="1" ht="69.75" customHeight="1">
      <c r="A145" s="1" t="s">
        <v>341</v>
      </c>
      <c r="B145" s="1"/>
      <c r="C145" s="44">
        <v>126</v>
      </c>
      <c r="D145" s="79" t="s">
        <v>41</v>
      </c>
      <c r="E145" s="78" t="s">
        <v>28</v>
      </c>
      <c r="F145" s="80" t="s">
        <v>792</v>
      </c>
      <c r="G145" s="81" t="s">
        <v>530</v>
      </c>
      <c r="H145" s="82" t="s">
        <v>530</v>
      </c>
      <c r="I145" s="83" t="s">
        <v>795</v>
      </c>
      <c r="J145" s="83" t="s">
        <v>796</v>
      </c>
      <c r="K145" s="36" t="s">
        <v>973</v>
      </c>
      <c r="L145" s="45" t="s">
        <v>976</v>
      </c>
      <c r="M145" s="84">
        <v>1</v>
      </c>
      <c r="N145" s="84">
        <v>5178571.4285714282</v>
      </c>
      <c r="O145" s="85">
        <v>5178571.4285714282</v>
      </c>
      <c r="P145" s="86"/>
      <c r="Q145" s="86"/>
      <c r="R145" s="86"/>
      <c r="S145" s="80" t="s">
        <v>14</v>
      </c>
      <c r="T145" s="40" t="s">
        <v>1023</v>
      </c>
      <c r="U145" s="79" t="s">
        <v>572</v>
      </c>
      <c r="V145" s="83" t="s">
        <v>411</v>
      </c>
      <c r="W145" s="83" t="s">
        <v>570</v>
      </c>
      <c r="X145" s="87" t="s">
        <v>569</v>
      </c>
      <c r="Y145" s="83">
        <v>0</v>
      </c>
      <c r="Z145" s="101" t="s">
        <v>589</v>
      </c>
      <c r="AA145" s="88"/>
    </row>
    <row r="146" spans="1:27" s="89" customFormat="1" ht="72" customHeight="1">
      <c r="A146" s="1" t="s">
        <v>341</v>
      </c>
      <c r="B146" s="1"/>
      <c r="C146" s="44">
        <v>127</v>
      </c>
      <c r="D146" s="79" t="s">
        <v>41</v>
      </c>
      <c r="E146" s="78" t="s">
        <v>28</v>
      </c>
      <c r="F146" s="80" t="s">
        <v>792</v>
      </c>
      <c r="G146" s="81" t="s">
        <v>530</v>
      </c>
      <c r="H146" s="82" t="s">
        <v>530</v>
      </c>
      <c r="I146" s="232" t="s">
        <v>1554</v>
      </c>
      <c r="J146" s="232" t="s">
        <v>1555</v>
      </c>
      <c r="K146" s="36" t="s">
        <v>973</v>
      </c>
      <c r="L146" s="45" t="s">
        <v>976</v>
      </c>
      <c r="M146" s="84">
        <v>1</v>
      </c>
      <c r="N146" s="84">
        <v>2678571.4285714282</v>
      </c>
      <c r="O146" s="85">
        <v>2678571.4285714282</v>
      </c>
      <c r="P146" s="86"/>
      <c r="Q146" s="86"/>
      <c r="R146" s="86"/>
      <c r="S146" s="80" t="s">
        <v>18</v>
      </c>
      <c r="T146" s="40" t="s">
        <v>1023</v>
      </c>
      <c r="U146" s="79" t="s">
        <v>572</v>
      </c>
      <c r="V146" s="226">
        <v>710000000</v>
      </c>
      <c r="W146" s="83" t="s">
        <v>570</v>
      </c>
      <c r="X146" s="87" t="s">
        <v>569</v>
      </c>
      <c r="Y146" s="83">
        <v>0</v>
      </c>
      <c r="Z146" s="101" t="s">
        <v>589</v>
      </c>
      <c r="AA146" s="36" t="s">
        <v>1541</v>
      </c>
    </row>
    <row r="147" spans="1:27" s="89" customFormat="1" ht="78" customHeight="1">
      <c r="A147" s="1" t="s">
        <v>341</v>
      </c>
      <c r="B147" s="1"/>
      <c r="C147" s="44">
        <v>128</v>
      </c>
      <c r="D147" s="79" t="s">
        <v>41</v>
      </c>
      <c r="E147" s="78" t="s">
        <v>28</v>
      </c>
      <c r="F147" s="80" t="s">
        <v>792</v>
      </c>
      <c r="G147" s="81" t="s">
        <v>530</v>
      </c>
      <c r="H147" s="82" t="s">
        <v>530</v>
      </c>
      <c r="I147" s="83" t="s">
        <v>797</v>
      </c>
      <c r="J147" s="83" t="s">
        <v>798</v>
      </c>
      <c r="K147" s="36" t="s">
        <v>973</v>
      </c>
      <c r="L147" s="45" t="s">
        <v>976</v>
      </c>
      <c r="M147" s="84">
        <v>1</v>
      </c>
      <c r="N147" s="84">
        <v>3714285.7142857141</v>
      </c>
      <c r="O147" s="85">
        <v>3714285.7142857141</v>
      </c>
      <c r="P147" s="86"/>
      <c r="Q147" s="86"/>
      <c r="R147" s="86"/>
      <c r="S147" s="80" t="s">
        <v>14</v>
      </c>
      <c r="T147" s="40" t="s">
        <v>1023</v>
      </c>
      <c r="U147" s="79" t="s">
        <v>572</v>
      </c>
      <c r="V147" s="83" t="s">
        <v>411</v>
      </c>
      <c r="W147" s="83" t="s">
        <v>570</v>
      </c>
      <c r="X147" s="87" t="s">
        <v>569</v>
      </c>
      <c r="Y147" s="83">
        <v>0</v>
      </c>
      <c r="Z147" s="101" t="s">
        <v>589</v>
      </c>
      <c r="AA147" s="88"/>
    </row>
    <row r="148" spans="1:27" s="89" customFormat="1" ht="72.75" customHeight="1">
      <c r="A148" s="1" t="s">
        <v>341</v>
      </c>
      <c r="B148" s="1"/>
      <c r="C148" s="44">
        <v>129</v>
      </c>
      <c r="D148" s="79" t="s">
        <v>41</v>
      </c>
      <c r="E148" s="78" t="s">
        <v>28</v>
      </c>
      <c r="F148" s="80" t="s">
        <v>792</v>
      </c>
      <c r="G148" s="81" t="s">
        <v>530</v>
      </c>
      <c r="H148" s="82" t="s">
        <v>530</v>
      </c>
      <c r="I148" s="83" t="s">
        <v>799</v>
      </c>
      <c r="J148" s="83" t="s">
        <v>800</v>
      </c>
      <c r="K148" s="36" t="s">
        <v>973</v>
      </c>
      <c r="L148" s="45" t="s">
        <v>976</v>
      </c>
      <c r="M148" s="84">
        <v>1</v>
      </c>
      <c r="N148" s="84">
        <v>9999999.9999999981</v>
      </c>
      <c r="O148" s="85">
        <v>9999999.9999999981</v>
      </c>
      <c r="P148" s="86"/>
      <c r="Q148" s="86"/>
      <c r="R148" s="86"/>
      <c r="S148" s="80" t="s">
        <v>14</v>
      </c>
      <c r="T148" s="40" t="s">
        <v>1023</v>
      </c>
      <c r="U148" s="79" t="s">
        <v>572</v>
      </c>
      <c r="V148" s="83" t="s">
        <v>411</v>
      </c>
      <c r="W148" s="83" t="s">
        <v>570</v>
      </c>
      <c r="X148" s="87" t="s">
        <v>569</v>
      </c>
      <c r="Y148" s="83">
        <v>0</v>
      </c>
      <c r="Z148" s="101" t="s">
        <v>589</v>
      </c>
      <c r="AA148" s="88"/>
    </row>
    <row r="149" spans="1:27" s="89" customFormat="1" ht="75.75" customHeight="1">
      <c r="A149" s="1" t="s">
        <v>341</v>
      </c>
      <c r="B149" s="1"/>
      <c r="C149" s="44">
        <v>130</v>
      </c>
      <c r="D149" s="79" t="s">
        <v>41</v>
      </c>
      <c r="E149" s="78" t="s">
        <v>28</v>
      </c>
      <c r="F149" s="80" t="s">
        <v>792</v>
      </c>
      <c r="G149" s="81" t="s">
        <v>530</v>
      </c>
      <c r="H149" s="82" t="s">
        <v>530</v>
      </c>
      <c r="I149" s="232" t="s">
        <v>1556</v>
      </c>
      <c r="J149" s="232" t="s">
        <v>1557</v>
      </c>
      <c r="K149" s="36" t="s">
        <v>973</v>
      </c>
      <c r="L149" s="45" t="s">
        <v>976</v>
      </c>
      <c r="M149" s="84">
        <v>1</v>
      </c>
      <c r="N149" s="84">
        <v>5303571.4285714282</v>
      </c>
      <c r="O149" s="85">
        <v>5303571.4285714282</v>
      </c>
      <c r="P149" s="86"/>
      <c r="Q149" s="86"/>
      <c r="R149" s="86"/>
      <c r="S149" s="80" t="s">
        <v>18</v>
      </c>
      <c r="T149" s="40" t="s">
        <v>1023</v>
      </c>
      <c r="U149" s="79" t="s">
        <v>572</v>
      </c>
      <c r="V149" s="226">
        <v>710000000</v>
      </c>
      <c r="W149" s="83" t="s">
        <v>570</v>
      </c>
      <c r="X149" s="87" t="s">
        <v>569</v>
      </c>
      <c r="Y149" s="83">
        <v>0</v>
      </c>
      <c r="Z149" s="101" t="s">
        <v>589</v>
      </c>
      <c r="AA149" s="36" t="s">
        <v>1541</v>
      </c>
    </row>
    <row r="150" spans="1:27" s="89" customFormat="1" ht="72.75" customHeight="1">
      <c r="A150" s="1" t="s">
        <v>341</v>
      </c>
      <c r="B150" s="1"/>
      <c r="C150" s="44">
        <v>131</v>
      </c>
      <c r="D150" s="79" t="s">
        <v>41</v>
      </c>
      <c r="E150" s="78" t="s">
        <v>28</v>
      </c>
      <c r="F150" s="80" t="s">
        <v>792</v>
      </c>
      <c r="G150" s="81" t="s">
        <v>530</v>
      </c>
      <c r="H150" s="82" t="s">
        <v>530</v>
      </c>
      <c r="I150" s="83" t="s">
        <v>801</v>
      </c>
      <c r="J150" s="83" t="s">
        <v>802</v>
      </c>
      <c r="K150" s="36" t="s">
        <v>973</v>
      </c>
      <c r="L150" s="45" t="s">
        <v>976</v>
      </c>
      <c r="M150" s="84">
        <v>1</v>
      </c>
      <c r="N150" s="84">
        <v>2678571.4285714282</v>
      </c>
      <c r="O150" s="85">
        <v>2678571.4285714282</v>
      </c>
      <c r="P150" s="86"/>
      <c r="Q150" s="86"/>
      <c r="R150" s="86"/>
      <c r="S150" s="80" t="s">
        <v>14</v>
      </c>
      <c r="T150" s="40" t="s">
        <v>1023</v>
      </c>
      <c r="U150" s="79" t="s">
        <v>572</v>
      </c>
      <c r="V150" s="83" t="s">
        <v>411</v>
      </c>
      <c r="W150" s="83" t="s">
        <v>570</v>
      </c>
      <c r="X150" s="87" t="s">
        <v>569</v>
      </c>
      <c r="Y150" s="83">
        <v>0</v>
      </c>
      <c r="Z150" s="101" t="str">
        <f>Z151</f>
        <v>Пресс-служба</v>
      </c>
      <c r="AA150" s="88"/>
    </row>
    <row r="151" spans="1:27" s="89" customFormat="1" ht="73.5" customHeight="1">
      <c r="A151" s="1" t="s">
        <v>341</v>
      </c>
      <c r="B151" s="1"/>
      <c r="C151" s="44">
        <v>132</v>
      </c>
      <c r="D151" s="79" t="s">
        <v>41</v>
      </c>
      <c r="E151" s="78" t="s">
        <v>28</v>
      </c>
      <c r="F151" s="80" t="s">
        <v>792</v>
      </c>
      <c r="G151" s="81" t="s">
        <v>530</v>
      </c>
      <c r="H151" s="82" t="s">
        <v>530</v>
      </c>
      <c r="I151" s="232" t="s">
        <v>1558</v>
      </c>
      <c r="J151" s="232" t="s">
        <v>1559</v>
      </c>
      <c r="K151" s="36" t="s">
        <v>973</v>
      </c>
      <c r="L151" s="45" t="s">
        <v>976</v>
      </c>
      <c r="M151" s="84">
        <v>1</v>
      </c>
      <c r="N151" s="84">
        <v>7589285.7142857136</v>
      </c>
      <c r="O151" s="85">
        <v>7589285.7142857136</v>
      </c>
      <c r="P151" s="86"/>
      <c r="Q151" s="86"/>
      <c r="R151" s="86"/>
      <c r="S151" s="80" t="s">
        <v>18</v>
      </c>
      <c r="T151" s="40" t="s">
        <v>1023</v>
      </c>
      <c r="U151" s="79" t="s">
        <v>572</v>
      </c>
      <c r="V151" s="226">
        <v>710000000</v>
      </c>
      <c r="W151" s="83" t="s">
        <v>570</v>
      </c>
      <c r="X151" s="87" t="s">
        <v>569</v>
      </c>
      <c r="Y151" s="83">
        <v>0</v>
      </c>
      <c r="Z151" s="101" t="s">
        <v>589</v>
      </c>
      <c r="AA151" s="36" t="s">
        <v>1541</v>
      </c>
    </row>
    <row r="152" spans="1:27" s="89" customFormat="1" ht="75.75" customHeight="1">
      <c r="A152" s="1" t="s">
        <v>341</v>
      </c>
      <c r="B152" s="1"/>
      <c r="C152" s="44">
        <v>133</v>
      </c>
      <c r="D152" s="79" t="s">
        <v>41</v>
      </c>
      <c r="E152" s="78" t="s">
        <v>28</v>
      </c>
      <c r="F152" s="80" t="s">
        <v>792</v>
      </c>
      <c r="G152" s="81" t="s">
        <v>530</v>
      </c>
      <c r="H152" s="82" t="s">
        <v>530</v>
      </c>
      <c r="I152" s="83" t="s">
        <v>803</v>
      </c>
      <c r="J152" s="83" t="s">
        <v>804</v>
      </c>
      <c r="K152" s="36" t="s">
        <v>973</v>
      </c>
      <c r="L152" s="45" t="s">
        <v>976</v>
      </c>
      <c r="M152" s="84">
        <v>1</v>
      </c>
      <c r="N152" s="84">
        <v>3696428.5714285709</v>
      </c>
      <c r="O152" s="85">
        <v>3696428.5714285709</v>
      </c>
      <c r="P152" s="86"/>
      <c r="Q152" s="86"/>
      <c r="R152" s="86"/>
      <c r="S152" s="80" t="s">
        <v>14</v>
      </c>
      <c r="T152" s="40" t="s">
        <v>1023</v>
      </c>
      <c r="U152" s="79" t="s">
        <v>572</v>
      </c>
      <c r="V152" s="83" t="s">
        <v>411</v>
      </c>
      <c r="W152" s="83" t="s">
        <v>570</v>
      </c>
      <c r="X152" s="87" t="s">
        <v>569</v>
      </c>
      <c r="Y152" s="83">
        <v>0</v>
      </c>
      <c r="Z152" s="101" t="s">
        <v>589</v>
      </c>
      <c r="AA152" s="88"/>
    </row>
    <row r="153" spans="1:27" s="89" customFormat="1" ht="73.5" customHeight="1">
      <c r="A153" s="1" t="s">
        <v>341</v>
      </c>
      <c r="B153" s="1"/>
      <c r="C153" s="44">
        <v>134</v>
      </c>
      <c r="D153" s="79" t="s">
        <v>41</v>
      </c>
      <c r="E153" s="78" t="s">
        <v>28</v>
      </c>
      <c r="F153" s="80" t="s">
        <v>792</v>
      </c>
      <c r="G153" s="81" t="s">
        <v>530</v>
      </c>
      <c r="H153" s="82" t="s">
        <v>530</v>
      </c>
      <c r="I153" s="232" t="s">
        <v>1560</v>
      </c>
      <c r="J153" s="232" t="s">
        <v>1561</v>
      </c>
      <c r="K153" s="36" t="s">
        <v>973</v>
      </c>
      <c r="L153" s="45" t="s">
        <v>976</v>
      </c>
      <c r="M153" s="84">
        <v>1</v>
      </c>
      <c r="N153" s="84">
        <v>4959999.9999999991</v>
      </c>
      <c r="O153" s="85">
        <v>4959999.9999999991</v>
      </c>
      <c r="P153" s="86"/>
      <c r="Q153" s="86"/>
      <c r="R153" s="86"/>
      <c r="S153" s="80" t="s">
        <v>18</v>
      </c>
      <c r="T153" s="40" t="s">
        <v>1023</v>
      </c>
      <c r="U153" s="79" t="s">
        <v>572</v>
      </c>
      <c r="V153" s="226">
        <v>710000000</v>
      </c>
      <c r="W153" s="83" t="s">
        <v>570</v>
      </c>
      <c r="X153" s="87" t="s">
        <v>569</v>
      </c>
      <c r="Y153" s="83">
        <v>0</v>
      </c>
      <c r="Z153" s="101" t="s">
        <v>589</v>
      </c>
      <c r="AA153" s="36" t="s">
        <v>1541</v>
      </c>
    </row>
    <row r="154" spans="1:27" s="89" customFormat="1" ht="73.5" customHeight="1">
      <c r="A154" s="1" t="s">
        <v>341</v>
      </c>
      <c r="B154" s="1"/>
      <c r="C154" s="44">
        <v>135</v>
      </c>
      <c r="D154" s="79" t="s">
        <v>41</v>
      </c>
      <c r="E154" s="78" t="s">
        <v>28</v>
      </c>
      <c r="F154" s="80" t="s">
        <v>792</v>
      </c>
      <c r="G154" s="81" t="s">
        <v>530</v>
      </c>
      <c r="H154" s="82" t="s">
        <v>530</v>
      </c>
      <c r="I154" s="83" t="s">
        <v>805</v>
      </c>
      <c r="J154" s="83" t="s">
        <v>806</v>
      </c>
      <c r="K154" s="36" t="s">
        <v>973</v>
      </c>
      <c r="L154" s="45" t="s">
        <v>976</v>
      </c>
      <c r="M154" s="84">
        <v>1</v>
      </c>
      <c r="N154" s="84">
        <v>1410714.2857142857</v>
      </c>
      <c r="O154" s="85">
        <v>1410714.2857142857</v>
      </c>
      <c r="P154" s="86"/>
      <c r="Q154" s="86"/>
      <c r="R154" s="86"/>
      <c r="S154" s="80" t="s">
        <v>14</v>
      </c>
      <c r="T154" s="40" t="s">
        <v>1023</v>
      </c>
      <c r="U154" s="79" t="s">
        <v>572</v>
      </c>
      <c r="V154" s="83" t="s">
        <v>411</v>
      </c>
      <c r="W154" s="83" t="s">
        <v>570</v>
      </c>
      <c r="X154" s="87" t="s">
        <v>569</v>
      </c>
      <c r="Y154" s="83">
        <v>0</v>
      </c>
      <c r="Z154" s="101" t="s">
        <v>589</v>
      </c>
      <c r="AA154" s="88"/>
    </row>
    <row r="155" spans="1:27" s="89" customFormat="1" ht="69.75" customHeight="1">
      <c r="A155" s="1" t="s">
        <v>341</v>
      </c>
      <c r="B155" s="1"/>
      <c r="C155" s="44">
        <v>136</v>
      </c>
      <c r="D155" s="79" t="s">
        <v>41</v>
      </c>
      <c r="E155" s="78" t="s">
        <v>28</v>
      </c>
      <c r="F155" s="80" t="s">
        <v>792</v>
      </c>
      <c r="G155" s="81" t="s">
        <v>530</v>
      </c>
      <c r="H155" s="82" t="s">
        <v>530</v>
      </c>
      <c r="I155" s="83" t="s">
        <v>807</v>
      </c>
      <c r="J155" s="83" t="s">
        <v>808</v>
      </c>
      <c r="K155" s="36" t="s">
        <v>973</v>
      </c>
      <c r="L155" s="45" t="s">
        <v>976</v>
      </c>
      <c r="M155" s="84">
        <v>1</v>
      </c>
      <c r="N155" s="84">
        <v>1785714.2857142854</v>
      </c>
      <c r="O155" s="85">
        <v>1785714.2857142854</v>
      </c>
      <c r="P155" s="86"/>
      <c r="Q155" s="86"/>
      <c r="R155" s="86"/>
      <c r="S155" s="80" t="s">
        <v>14</v>
      </c>
      <c r="T155" s="40" t="s">
        <v>1023</v>
      </c>
      <c r="U155" s="79" t="s">
        <v>572</v>
      </c>
      <c r="V155" s="83" t="s">
        <v>411</v>
      </c>
      <c r="W155" s="83" t="s">
        <v>570</v>
      </c>
      <c r="X155" s="87" t="s">
        <v>569</v>
      </c>
      <c r="Y155" s="83">
        <v>0</v>
      </c>
      <c r="Z155" s="101" t="s">
        <v>589</v>
      </c>
      <c r="AA155" s="88"/>
    </row>
    <row r="156" spans="1:27" s="89" customFormat="1" ht="74.25" customHeight="1">
      <c r="A156" s="1" t="s">
        <v>341</v>
      </c>
      <c r="B156" s="1"/>
      <c r="C156" s="44">
        <v>137</v>
      </c>
      <c r="D156" s="79" t="s">
        <v>41</v>
      </c>
      <c r="E156" s="78" t="s">
        <v>28</v>
      </c>
      <c r="F156" s="80" t="s">
        <v>809</v>
      </c>
      <c r="G156" s="81" t="s">
        <v>810</v>
      </c>
      <c r="H156" s="82" t="s">
        <v>810</v>
      </c>
      <c r="I156" s="83" t="s">
        <v>811</v>
      </c>
      <c r="J156" s="83" t="s">
        <v>812</v>
      </c>
      <c r="K156" s="36" t="s">
        <v>973</v>
      </c>
      <c r="L156" s="45" t="s">
        <v>976</v>
      </c>
      <c r="M156" s="84">
        <v>1</v>
      </c>
      <c r="N156" s="84">
        <v>749999.99999999988</v>
      </c>
      <c r="O156" s="85">
        <v>749999.99999999988</v>
      </c>
      <c r="P156" s="86"/>
      <c r="Q156" s="86"/>
      <c r="R156" s="86"/>
      <c r="S156" s="43" t="s">
        <v>977</v>
      </c>
      <c r="T156" s="50" t="s">
        <v>1022</v>
      </c>
      <c r="U156" s="79" t="s">
        <v>571</v>
      </c>
      <c r="V156" s="83" t="s">
        <v>411</v>
      </c>
      <c r="W156" s="83" t="s">
        <v>570</v>
      </c>
      <c r="X156" s="87" t="s">
        <v>569</v>
      </c>
      <c r="Y156" s="83">
        <v>0</v>
      </c>
      <c r="Z156" s="101" t="s">
        <v>589</v>
      </c>
      <c r="AA156" s="88"/>
    </row>
    <row r="157" spans="1:27" ht="72.75" customHeight="1">
      <c r="A157" s="1" t="s">
        <v>341</v>
      </c>
      <c r="C157" s="44">
        <v>138</v>
      </c>
      <c r="D157" s="35" t="s">
        <v>41</v>
      </c>
      <c r="E157" s="34" t="s">
        <v>28</v>
      </c>
      <c r="F157" s="41" t="s">
        <v>970</v>
      </c>
      <c r="G157" s="39" t="s">
        <v>971</v>
      </c>
      <c r="H157" s="38" t="s">
        <v>971</v>
      </c>
      <c r="I157" s="36" t="s">
        <v>813</v>
      </c>
      <c r="J157" s="36" t="s">
        <v>814</v>
      </c>
      <c r="K157" s="35" t="s">
        <v>974</v>
      </c>
      <c r="L157" s="45" t="s">
        <v>976</v>
      </c>
      <c r="M157" s="57">
        <v>1</v>
      </c>
      <c r="N157" s="57">
        <v>5199999.9999999991</v>
      </c>
      <c r="O157" s="58">
        <v>5199999.9999999991</v>
      </c>
      <c r="P157" s="19"/>
      <c r="Q157" s="19"/>
      <c r="R157" s="19"/>
      <c r="S157" s="43" t="s">
        <v>977</v>
      </c>
      <c r="T157" s="50" t="s">
        <v>1022</v>
      </c>
      <c r="U157" s="40" t="s">
        <v>571</v>
      </c>
      <c r="V157" s="36" t="s">
        <v>411</v>
      </c>
      <c r="W157" s="36" t="s">
        <v>570</v>
      </c>
      <c r="X157" s="42" t="s">
        <v>569</v>
      </c>
      <c r="Y157" s="36">
        <v>0</v>
      </c>
      <c r="Z157" s="101" t="str">
        <f>Z156</f>
        <v>Пресс-служба</v>
      </c>
      <c r="AA157" s="18"/>
    </row>
    <row r="158" spans="1:27" ht="72" customHeight="1">
      <c r="A158" s="1" t="s">
        <v>341</v>
      </c>
      <c r="C158" s="44">
        <v>139</v>
      </c>
      <c r="D158" s="35" t="s">
        <v>41</v>
      </c>
      <c r="E158" s="34" t="s">
        <v>28</v>
      </c>
      <c r="F158" s="41" t="s">
        <v>815</v>
      </c>
      <c r="G158" s="39" t="s">
        <v>816</v>
      </c>
      <c r="H158" s="38" t="s">
        <v>816</v>
      </c>
      <c r="I158" s="36" t="s">
        <v>817</v>
      </c>
      <c r="J158" s="36" t="s">
        <v>818</v>
      </c>
      <c r="K158" s="35" t="s">
        <v>975</v>
      </c>
      <c r="L158" s="45" t="s">
        <v>976</v>
      </c>
      <c r="M158" s="57">
        <v>1</v>
      </c>
      <c r="N158" s="57">
        <v>5123853.57142857</v>
      </c>
      <c r="O158" s="58">
        <v>5123853.5714285709</v>
      </c>
      <c r="P158" s="19"/>
      <c r="Q158" s="19"/>
      <c r="R158" s="19"/>
      <c r="S158" s="43" t="s">
        <v>17</v>
      </c>
      <c r="T158" s="40" t="s">
        <v>1023</v>
      </c>
      <c r="U158" s="40" t="s">
        <v>572</v>
      </c>
      <c r="V158" s="36" t="s">
        <v>411</v>
      </c>
      <c r="W158" s="36" t="s">
        <v>570</v>
      </c>
      <c r="X158" s="42" t="s">
        <v>569</v>
      </c>
      <c r="Y158" s="36">
        <v>0</v>
      </c>
      <c r="Z158" s="101" t="str">
        <f>Z156</f>
        <v>Пресс-служба</v>
      </c>
      <c r="AA158" s="18"/>
    </row>
    <row r="159" spans="1:27" ht="73.5" customHeight="1">
      <c r="A159" s="1" t="s">
        <v>341</v>
      </c>
      <c r="C159" s="44">
        <v>140</v>
      </c>
      <c r="D159" s="35" t="s">
        <v>41</v>
      </c>
      <c r="E159" s="34" t="s">
        <v>26</v>
      </c>
      <c r="F159" s="41" t="s">
        <v>764</v>
      </c>
      <c r="G159" s="48" t="s">
        <v>765</v>
      </c>
      <c r="H159" s="49" t="s">
        <v>766</v>
      </c>
      <c r="I159" s="36" t="s">
        <v>819</v>
      </c>
      <c r="J159" s="36" t="s">
        <v>820</v>
      </c>
      <c r="K159" s="79" t="s">
        <v>975</v>
      </c>
      <c r="L159" s="104" t="s">
        <v>247</v>
      </c>
      <c r="M159" s="84">
        <v>44</v>
      </c>
      <c r="N159" s="84">
        <v>6258.5974022727296</v>
      </c>
      <c r="O159" s="84">
        <v>275378.28570000001</v>
      </c>
      <c r="P159" s="86"/>
      <c r="Q159" s="86"/>
      <c r="R159" s="86"/>
      <c r="S159" s="207" t="s">
        <v>22</v>
      </c>
      <c r="T159" s="79" t="s">
        <v>1215</v>
      </c>
      <c r="U159" s="79" t="s">
        <v>1084</v>
      </c>
      <c r="V159" s="83" t="s">
        <v>411</v>
      </c>
      <c r="W159" s="36" t="s">
        <v>570</v>
      </c>
      <c r="X159" s="42" t="s">
        <v>569</v>
      </c>
      <c r="Y159" s="36">
        <v>0</v>
      </c>
      <c r="Z159" s="101" t="s">
        <v>583</v>
      </c>
      <c r="AA159" s="208" t="s">
        <v>1219</v>
      </c>
    </row>
    <row r="160" spans="1:27" ht="73.5" customHeight="1">
      <c r="A160" s="1" t="s">
        <v>341</v>
      </c>
      <c r="C160" s="44">
        <v>141</v>
      </c>
      <c r="D160" s="35" t="s">
        <v>41</v>
      </c>
      <c r="E160" s="34" t="s">
        <v>28</v>
      </c>
      <c r="F160" s="41" t="s">
        <v>821</v>
      </c>
      <c r="G160" s="39" t="s">
        <v>553</v>
      </c>
      <c r="H160" s="38" t="s">
        <v>553</v>
      </c>
      <c r="I160" s="36" t="s">
        <v>822</v>
      </c>
      <c r="J160" s="36" t="s">
        <v>823</v>
      </c>
      <c r="K160" s="35" t="s">
        <v>974</v>
      </c>
      <c r="L160" s="45" t="s">
        <v>976</v>
      </c>
      <c r="M160" s="57">
        <v>1</v>
      </c>
      <c r="N160" s="57">
        <v>392089285.71428567</v>
      </c>
      <c r="O160" s="58">
        <v>392089285.71428567</v>
      </c>
      <c r="P160" s="19"/>
      <c r="Q160" s="19"/>
      <c r="R160" s="19"/>
      <c r="S160" s="43" t="s">
        <v>977</v>
      </c>
      <c r="T160" s="50" t="s">
        <v>1022</v>
      </c>
      <c r="U160" s="40" t="s">
        <v>571</v>
      </c>
      <c r="V160" s="36" t="s">
        <v>411</v>
      </c>
      <c r="W160" s="36" t="s">
        <v>570</v>
      </c>
      <c r="X160" s="42" t="s">
        <v>569</v>
      </c>
      <c r="Y160" s="36">
        <v>0</v>
      </c>
      <c r="Z160" s="101" t="s">
        <v>592</v>
      </c>
      <c r="AA160" s="18"/>
    </row>
    <row r="161" spans="1:27" ht="78.75">
      <c r="A161" s="1" t="s">
        <v>341</v>
      </c>
      <c r="C161" s="44">
        <v>142</v>
      </c>
      <c r="D161" s="35" t="s">
        <v>41</v>
      </c>
      <c r="E161" s="34" t="s">
        <v>26</v>
      </c>
      <c r="F161" s="41" t="s">
        <v>439</v>
      </c>
      <c r="G161" s="39" t="s">
        <v>440</v>
      </c>
      <c r="H161" s="38" t="s">
        <v>441</v>
      </c>
      <c r="I161" s="36" t="s">
        <v>824</v>
      </c>
      <c r="J161" s="36" t="s">
        <v>825</v>
      </c>
      <c r="K161" s="79" t="s">
        <v>975</v>
      </c>
      <c r="L161" s="104" t="s">
        <v>247</v>
      </c>
      <c r="M161" s="84">
        <v>41</v>
      </c>
      <c r="N161" s="84">
        <v>34999.999999999993</v>
      </c>
      <c r="O161" s="85">
        <v>1435000</v>
      </c>
      <c r="P161" s="86"/>
      <c r="Q161" s="86"/>
      <c r="R161" s="86"/>
      <c r="S161" s="207" t="s">
        <v>22</v>
      </c>
      <c r="T161" s="79" t="s">
        <v>1204</v>
      </c>
      <c r="U161" s="79" t="s">
        <v>1205</v>
      </c>
      <c r="V161" s="83" t="s">
        <v>411</v>
      </c>
      <c r="W161" s="36" t="s">
        <v>570</v>
      </c>
      <c r="X161" s="42" t="s">
        <v>569</v>
      </c>
      <c r="Y161" s="36">
        <v>0</v>
      </c>
      <c r="Z161" s="101" t="s">
        <v>583</v>
      </c>
      <c r="AA161" s="208" t="s">
        <v>1219</v>
      </c>
    </row>
    <row r="162" spans="1:27" ht="75" customHeight="1">
      <c r="A162" s="1" t="s">
        <v>341</v>
      </c>
      <c r="C162" s="44">
        <v>143</v>
      </c>
      <c r="D162" s="35" t="s">
        <v>41</v>
      </c>
      <c r="E162" s="34" t="s">
        <v>28</v>
      </c>
      <c r="F162" s="41" t="s">
        <v>549</v>
      </c>
      <c r="G162" s="39" t="s">
        <v>826</v>
      </c>
      <c r="H162" s="38" t="s">
        <v>826</v>
      </c>
      <c r="I162" s="36" t="s">
        <v>827</v>
      </c>
      <c r="J162" s="36" t="s">
        <v>828</v>
      </c>
      <c r="K162" s="36" t="s">
        <v>973</v>
      </c>
      <c r="L162" s="45" t="s">
        <v>976</v>
      </c>
      <c r="M162" s="57">
        <v>1</v>
      </c>
      <c r="N162" s="180">
        <v>35504.464285714283</v>
      </c>
      <c r="O162" s="181">
        <f>N162</f>
        <v>35504.464285714283</v>
      </c>
      <c r="P162" s="19"/>
      <c r="Q162" s="19"/>
      <c r="R162" s="19"/>
      <c r="S162" s="138" t="s">
        <v>16</v>
      </c>
      <c r="T162" s="50" t="s">
        <v>1023</v>
      </c>
      <c r="U162" s="40" t="s">
        <v>572</v>
      </c>
      <c r="V162" s="36" t="s">
        <v>411</v>
      </c>
      <c r="W162" s="36" t="s">
        <v>570</v>
      </c>
      <c r="X162" s="42" t="s">
        <v>569</v>
      </c>
      <c r="Y162" s="36">
        <v>0</v>
      </c>
      <c r="Z162" s="101" t="s">
        <v>586</v>
      </c>
      <c r="AA162" s="139" t="s">
        <v>1216</v>
      </c>
    </row>
    <row r="163" spans="1:27" ht="93.75" customHeight="1">
      <c r="A163" s="1" t="s">
        <v>341</v>
      </c>
      <c r="C163" s="44">
        <v>144</v>
      </c>
      <c r="D163" s="35" t="s">
        <v>41</v>
      </c>
      <c r="E163" s="34" t="s">
        <v>28</v>
      </c>
      <c r="F163" s="41" t="s">
        <v>554</v>
      </c>
      <c r="G163" s="48" t="s">
        <v>829</v>
      </c>
      <c r="H163" s="49" t="s">
        <v>555</v>
      </c>
      <c r="I163" s="36" t="s">
        <v>830</v>
      </c>
      <c r="J163" s="36" t="s">
        <v>831</v>
      </c>
      <c r="K163" s="35" t="s">
        <v>974</v>
      </c>
      <c r="L163" s="45" t="s">
        <v>976</v>
      </c>
      <c r="M163" s="57">
        <v>1</v>
      </c>
      <c r="N163" s="57">
        <v>26071428.571428567</v>
      </c>
      <c r="O163" s="58">
        <v>26071428.571428567</v>
      </c>
      <c r="P163" s="19"/>
      <c r="Q163" s="19"/>
      <c r="R163" s="19"/>
      <c r="S163" s="43" t="s">
        <v>977</v>
      </c>
      <c r="T163" s="50" t="s">
        <v>1027</v>
      </c>
      <c r="U163" s="40" t="s">
        <v>578</v>
      </c>
      <c r="V163" s="36" t="s">
        <v>411</v>
      </c>
      <c r="W163" s="36" t="s">
        <v>570</v>
      </c>
      <c r="X163" s="42" t="s">
        <v>569</v>
      </c>
      <c r="Y163" s="36">
        <v>0</v>
      </c>
      <c r="Z163" s="101" t="s">
        <v>583</v>
      </c>
      <c r="AA163" s="18"/>
    </row>
    <row r="164" spans="1:27" ht="105.75" customHeight="1">
      <c r="A164" s="1" t="s">
        <v>341</v>
      </c>
      <c r="C164" s="44">
        <v>145</v>
      </c>
      <c r="D164" s="35" t="s">
        <v>41</v>
      </c>
      <c r="E164" s="34" t="s">
        <v>28</v>
      </c>
      <c r="F164" s="41" t="s">
        <v>832</v>
      </c>
      <c r="G164" s="39" t="s">
        <v>558</v>
      </c>
      <c r="H164" s="38" t="s">
        <v>558</v>
      </c>
      <c r="I164" s="36" t="s">
        <v>833</v>
      </c>
      <c r="J164" s="36" t="s">
        <v>834</v>
      </c>
      <c r="K164" s="35" t="s">
        <v>975</v>
      </c>
      <c r="L164" s="45" t="s">
        <v>976</v>
      </c>
      <c r="M164" s="57">
        <v>1</v>
      </c>
      <c r="N164" s="57">
        <v>2928571.42857143</v>
      </c>
      <c r="O164" s="58">
        <v>2928571.4285714282</v>
      </c>
      <c r="P164" s="19"/>
      <c r="Q164" s="19"/>
      <c r="R164" s="19"/>
      <c r="S164" s="43" t="s">
        <v>17</v>
      </c>
      <c r="T164" s="50" t="s">
        <v>1023</v>
      </c>
      <c r="U164" s="40" t="s">
        <v>572</v>
      </c>
      <c r="V164" s="36" t="s">
        <v>411</v>
      </c>
      <c r="W164" s="36" t="s">
        <v>570</v>
      </c>
      <c r="X164" s="42" t="s">
        <v>569</v>
      </c>
      <c r="Y164" s="36">
        <v>0</v>
      </c>
      <c r="Z164" s="101" t="s">
        <v>591</v>
      </c>
      <c r="AA164" s="18"/>
    </row>
    <row r="165" spans="1:27" ht="71.25" customHeight="1">
      <c r="A165" s="1" t="s">
        <v>341</v>
      </c>
      <c r="C165" s="44">
        <v>146</v>
      </c>
      <c r="D165" s="35" t="s">
        <v>41</v>
      </c>
      <c r="E165" s="34" t="s">
        <v>28</v>
      </c>
      <c r="F165" s="41" t="s">
        <v>835</v>
      </c>
      <c r="G165" s="39" t="s">
        <v>836</v>
      </c>
      <c r="H165" s="38" t="s">
        <v>836</v>
      </c>
      <c r="I165" s="36" t="s">
        <v>837</v>
      </c>
      <c r="J165" s="36" t="s">
        <v>838</v>
      </c>
      <c r="K165" s="36" t="s">
        <v>973</v>
      </c>
      <c r="L165" s="45" t="s">
        <v>976</v>
      </c>
      <c r="M165" s="57">
        <v>1</v>
      </c>
      <c r="N165" s="57">
        <v>4368000</v>
      </c>
      <c r="O165" s="58">
        <v>4368000</v>
      </c>
      <c r="P165" s="19"/>
      <c r="Q165" s="19"/>
      <c r="R165" s="19"/>
      <c r="S165" s="43" t="s">
        <v>977</v>
      </c>
      <c r="T165" s="50" t="s">
        <v>1022</v>
      </c>
      <c r="U165" s="40" t="s">
        <v>571</v>
      </c>
      <c r="V165" s="36" t="s">
        <v>411</v>
      </c>
      <c r="W165" s="36" t="s">
        <v>570</v>
      </c>
      <c r="X165" s="42" t="s">
        <v>569</v>
      </c>
      <c r="Y165" s="36">
        <v>0</v>
      </c>
      <c r="Z165" s="101" t="s">
        <v>594</v>
      </c>
      <c r="AA165" s="18"/>
    </row>
    <row r="166" spans="1:27" ht="72" customHeight="1">
      <c r="A166" s="1" t="s">
        <v>341</v>
      </c>
      <c r="C166" s="44">
        <v>147</v>
      </c>
      <c r="D166" s="35" t="s">
        <v>41</v>
      </c>
      <c r="E166" s="34" t="s">
        <v>28</v>
      </c>
      <c r="F166" s="41" t="s">
        <v>835</v>
      </c>
      <c r="G166" s="39" t="s">
        <v>836</v>
      </c>
      <c r="H166" s="38" t="s">
        <v>836</v>
      </c>
      <c r="I166" s="36" t="s">
        <v>839</v>
      </c>
      <c r="J166" s="36" t="s">
        <v>840</v>
      </c>
      <c r="K166" s="36" t="s">
        <v>973</v>
      </c>
      <c r="L166" s="45" t="s">
        <v>976</v>
      </c>
      <c r="M166" s="57">
        <v>1</v>
      </c>
      <c r="N166" s="57">
        <v>1715999.9999999998</v>
      </c>
      <c r="O166" s="58">
        <v>1715999.9999999998</v>
      </c>
      <c r="P166" s="19"/>
      <c r="Q166" s="19"/>
      <c r="R166" s="19"/>
      <c r="S166" s="43" t="s">
        <v>977</v>
      </c>
      <c r="T166" s="50" t="s">
        <v>1022</v>
      </c>
      <c r="U166" s="40" t="s">
        <v>571</v>
      </c>
      <c r="V166" s="36" t="s">
        <v>411</v>
      </c>
      <c r="W166" s="36" t="s">
        <v>570</v>
      </c>
      <c r="X166" s="42" t="s">
        <v>569</v>
      </c>
      <c r="Y166" s="36">
        <v>0</v>
      </c>
      <c r="Z166" s="101" t="s">
        <v>594</v>
      </c>
      <c r="AA166" s="18"/>
    </row>
    <row r="167" spans="1:27" ht="73.5" customHeight="1">
      <c r="A167" s="1" t="s">
        <v>341</v>
      </c>
      <c r="C167" s="44">
        <v>148</v>
      </c>
      <c r="D167" s="35" t="s">
        <v>41</v>
      </c>
      <c r="E167" s="34" t="s">
        <v>28</v>
      </c>
      <c r="F167" s="41" t="s">
        <v>835</v>
      </c>
      <c r="G167" s="39" t="s">
        <v>836</v>
      </c>
      <c r="H167" s="38" t="s">
        <v>836</v>
      </c>
      <c r="I167" s="36" t="s">
        <v>841</v>
      </c>
      <c r="J167" s="36" t="s">
        <v>842</v>
      </c>
      <c r="K167" s="36" t="s">
        <v>973</v>
      </c>
      <c r="L167" s="45" t="s">
        <v>976</v>
      </c>
      <c r="M167" s="57">
        <v>1</v>
      </c>
      <c r="N167" s="57">
        <v>2999999.9999999995</v>
      </c>
      <c r="O167" s="58">
        <v>2999999.9999999995</v>
      </c>
      <c r="P167" s="19"/>
      <c r="Q167" s="19"/>
      <c r="R167" s="19"/>
      <c r="S167" s="43" t="s">
        <v>977</v>
      </c>
      <c r="T167" s="50" t="s">
        <v>1022</v>
      </c>
      <c r="U167" s="40" t="s">
        <v>571</v>
      </c>
      <c r="V167" s="36" t="s">
        <v>411</v>
      </c>
      <c r="W167" s="36" t="s">
        <v>570</v>
      </c>
      <c r="X167" s="42" t="s">
        <v>569</v>
      </c>
      <c r="Y167" s="36">
        <v>0</v>
      </c>
      <c r="Z167" s="101" t="s">
        <v>594</v>
      </c>
      <c r="AA167" s="18"/>
    </row>
    <row r="168" spans="1:27" ht="74.25" customHeight="1">
      <c r="A168" s="1" t="s">
        <v>341</v>
      </c>
      <c r="C168" s="44">
        <v>149</v>
      </c>
      <c r="D168" s="35" t="s">
        <v>41</v>
      </c>
      <c r="E168" s="34" t="s">
        <v>28</v>
      </c>
      <c r="F168" s="41" t="s">
        <v>843</v>
      </c>
      <c r="G168" s="39" t="s">
        <v>844</v>
      </c>
      <c r="H168" s="38" t="s">
        <v>844</v>
      </c>
      <c r="I168" s="36" t="s">
        <v>845</v>
      </c>
      <c r="J168" s="36" t="s">
        <v>846</v>
      </c>
      <c r="K168" s="36" t="s">
        <v>973</v>
      </c>
      <c r="L168" s="45" t="s">
        <v>976</v>
      </c>
      <c r="M168" s="59">
        <v>1</v>
      </c>
      <c r="N168" s="59">
        <v>899999.99999999988</v>
      </c>
      <c r="O168" s="60">
        <v>899999.99999999988</v>
      </c>
      <c r="P168" s="19"/>
      <c r="Q168" s="19"/>
      <c r="R168" s="19"/>
      <c r="S168" s="43" t="s">
        <v>977</v>
      </c>
      <c r="T168" s="50" t="s">
        <v>1022</v>
      </c>
      <c r="U168" s="40" t="s">
        <v>571</v>
      </c>
      <c r="V168" s="36" t="s">
        <v>411</v>
      </c>
      <c r="W168" s="36" t="s">
        <v>570</v>
      </c>
      <c r="X168" s="42" t="s">
        <v>569</v>
      </c>
      <c r="Y168" s="36">
        <v>0</v>
      </c>
      <c r="Z168" s="101" t="s">
        <v>594</v>
      </c>
      <c r="AA168" s="18"/>
    </row>
    <row r="169" spans="1:27" ht="48.75" customHeight="1">
      <c r="A169" s="1" t="s">
        <v>341</v>
      </c>
      <c r="C169" s="44">
        <v>150</v>
      </c>
      <c r="D169" s="35" t="s">
        <v>41</v>
      </c>
      <c r="E169" s="34" t="s">
        <v>26</v>
      </c>
      <c r="F169" s="41" t="s">
        <v>471</v>
      </c>
      <c r="G169" s="48" t="s">
        <v>1043</v>
      </c>
      <c r="H169" s="49" t="s">
        <v>472</v>
      </c>
      <c r="I169" s="36" t="s">
        <v>847</v>
      </c>
      <c r="J169" s="36" t="s">
        <v>848</v>
      </c>
      <c r="K169" s="35" t="s">
        <v>974</v>
      </c>
      <c r="L169" s="104" t="s">
        <v>251</v>
      </c>
      <c r="M169" s="57">
        <v>1</v>
      </c>
      <c r="N169" s="57">
        <v>65499999.999999993</v>
      </c>
      <c r="O169" s="58">
        <v>65500000</v>
      </c>
      <c r="P169" s="86"/>
      <c r="Q169" s="86"/>
      <c r="R169" s="86"/>
      <c r="S169" s="211" t="s">
        <v>17</v>
      </c>
      <c r="T169" s="83" t="s">
        <v>1029</v>
      </c>
      <c r="U169" s="79" t="s">
        <v>579</v>
      </c>
      <c r="V169" s="36" t="s">
        <v>411</v>
      </c>
      <c r="W169" s="36" t="s">
        <v>570</v>
      </c>
      <c r="X169" s="42" t="s">
        <v>569</v>
      </c>
      <c r="Y169" s="36">
        <v>0</v>
      </c>
      <c r="Z169" s="101" t="s">
        <v>584</v>
      </c>
      <c r="AA169" s="18"/>
    </row>
    <row r="170" spans="1:27" ht="48.75" customHeight="1">
      <c r="A170" s="1" t="s">
        <v>341</v>
      </c>
      <c r="C170" s="44">
        <v>151</v>
      </c>
      <c r="D170" s="35" t="s">
        <v>41</v>
      </c>
      <c r="E170" s="34" t="s">
        <v>26</v>
      </c>
      <c r="F170" s="41" t="s">
        <v>481</v>
      </c>
      <c r="G170" s="48" t="s">
        <v>423</v>
      </c>
      <c r="H170" s="49" t="s">
        <v>482</v>
      </c>
      <c r="I170" s="36" t="s">
        <v>850</v>
      </c>
      <c r="J170" s="36" t="s">
        <v>851</v>
      </c>
      <c r="K170" s="206" t="s">
        <v>975</v>
      </c>
      <c r="L170" s="104" t="s">
        <v>247</v>
      </c>
      <c r="M170" s="57">
        <v>1</v>
      </c>
      <c r="N170" s="57">
        <v>953562.5</v>
      </c>
      <c r="O170" s="58">
        <v>953562.5</v>
      </c>
      <c r="P170" s="86"/>
      <c r="Q170" s="86"/>
      <c r="R170" s="86"/>
      <c r="S170" s="207" t="s">
        <v>24</v>
      </c>
      <c r="T170" s="83" t="s">
        <v>1029</v>
      </c>
      <c r="U170" s="79" t="s">
        <v>579</v>
      </c>
      <c r="V170" s="36" t="s">
        <v>411</v>
      </c>
      <c r="W170" s="36" t="s">
        <v>570</v>
      </c>
      <c r="X170" s="42" t="s">
        <v>569</v>
      </c>
      <c r="Y170" s="36">
        <v>0</v>
      </c>
      <c r="Z170" s="101" t="s">
        <v>583</v>
      </c>
      <c r="AA170" s="208" t="s">
        <v>1203</v>
      </c>
    </row>
    <row r="171" spans="1:27" ht="44.25" customHeight="1">
      <c r="A171" s="1" t="s">
        <v>341</v>
      </c>
      <c r="C171" s="44">
        <v>152</v>
      </c>
      <c r="D171" s="35" t="s">
        <v>41</v>
      </c>
      <c r="E171" s="34" t="s">
        <v>26</v>
      </c>
      <c r="F171" s="41" t="s">
        <v>481</v>
      </c>
      <c r="G171" s="48" t="s">
        <v>423</v>
      </c>
      <c r="H171" s="49" t="s">
        <v>482</v>
      </c>
      <c r="I171" s="36" t="s">
        <v>852</v>
      </c>
      <c r="J171" s="36" t="s">
        <v>453</v>
      </c>
      <c r="K171" s="206" t="s">
        <v>975</v>
      </c>
      <c r="L171" s="104" t="s">
        <v>247</v>
      </c>
      <c r="M171" s="57">
        <v>2</v>
      </c>
      <c r="N171" s="57">
        <v>107090.178571429</v>
      </c>
      <c r="O171" s="58">
        <v>214180.35714285701</v>
      </c>
      <c r="P171" s="86"/>
      <c r="Q171" s="86"/>
      <c r="R171" s="86"/>
      <c r="S171" s="207" t="s">
        <v>24</v>
      </c>
      <c r="T171" s="83" t="s">
        <v>1029</v>
      </c>
      <c r="U171" s="79" t="s">
        <v>579</v>
      </c>
      <c r="V171" s="36" t="s">
        <v>411</v>
      </c>
      <c r="W171" s="36" t="s">
        <v>570</v>
      </c>
      <c r="X171" s="42" t="s">
        <v>569</v>
      </c>
      <c r="Y171" s="36">
        <v>0</v>
      </c>
      <c r="Z171" s="101" t="s">
        <v>583</v>
      </c>
      <c r="AA171" s="208" t="s">
        <v>1203</v>
      </c>
    </row>
    <row r="172" spans="1:27" ht="48.75" customHeight="1">
      <c r="A172" s="1" t="s">
        <v>341</v>
      </c>
      <c r="C172" s="44">
        <v>153</v>
      </c>
      <c r="D172" s="35" t="s">
        <v>41</v>
      </c>
      <c r="E172" s="34" t="s">
        <v>26</v>
      </c>
      <c r="F172" s="41" t="s">
        <v>853</v>
      </c>
      <c r="G172" s="48" t="s">
        <v>972</v>
      </c>
      <c r="H172" s="49" t="s">
        <v>854</v>
      </c>
      <c r="I172" s="36" t="s">
        <v>855</v>
      </c>
      <c r="J172" s="36" t="s">
        <v>856</v>
      </c>
      <c r="K172" s="206" t="s">
        <v>975</v>
      </c>
      <c r="L172" s="104" t="s">
        <v>247</v>
      </c>
      <c r="M172" s="57">
        <v>56</v>
      </c>
      <c r="N172" s="57">
        <v>107142.857142857</v>
      </c>
      <c r="O172" s="58">
        <v>5999999.9999999991</v>
      </c>
      <c r="P172" s="86"/>
      <c r="Q172" s="86"/>
      <c r="R172" s="86"/>
      <c r="S172" s="207" t="s">
        <v>24</v>
      </c>
      <c r="T172" s="83" t="s">
        <v>1029</v>
      </c>
      <c r="U172" s="79" t="s">
        <v>579</v>
      </c>
      <c r="V172" s="36" t="s">
        <v>411</v>
      </c>
      <c r="W172" s="36" t="s">
        <v>570</v>
      </c>
      <c r="X172" s="42" t="s">
        <v>569</v>
      </c>
      <c r="Y172" s="36">
        <v>0</v>
      </c>
      <c r="Z172" s="101" t="s">
        <v>583</v>
      </c>
      <c r="AA172" s="208" t="s">
        <v>1203</v>
      </c>
    </row>
    <row r="173" spans="1:27" ht="50.25" customHeight="1">
      <c r="A173" s="1" t="s">
        <v>341</v>
      </c>
      <c r="C173" s="44">
        <v>154</v>
      </c>
      <c r="D173" s="35" t="s">
        <v>41</v>
      </c>
      <c r="E173" s="34" t="s">
        <v>26</v>
      </c>
      <c r="F173" s="41" t="s">
        <v>857</v>
      </c>
      <c r="G173" s="48" t="s">
        <v>423</v>
      </c>
      <c r="H173" s="49" t="s">
        <v>858</v>
      </c>
      <c r="I173" s="36" t="s">
        <v>859</v>
      </c>
      <c r="J173" s="36" t="s">
        <v>860</v>
      </c>
      <c r="K173" s="79" t="s">
        <v>975</v>
      </c>
      <c r="L173" s="104" t="s">
        <v>247</v>
      </c>
      <c r="M173" s="57">
        <v>10</v>
      </c>
      <c r="N173" s="57">
        <v>190178.57142857142</v>
      </c>
      <c r="O173" s="58">
        <v>1901785.7142857099</v>
      </c>
      <c r="P173" s="86"/>
      <c r="Q173" s="86"/>
      <c r="R173" s="86"/>
      <c r="S173" s="207" t="s">
        <v>24</v>
      </c>
      <c r="T173" s="83" t="s">
        <v>1047</v>
      </c>
      <c r="U173" s="79" t="s">
        <v>579</v>
      </c>
      <c r="V173" s="36" t="s">
        <v>411</v>
      </c>
      <c r="W173" s="36" t="s">
        <v>570</v>
      </c>
      <c r="X173" s="42" t="s">
        <v>569</v>
      </c>
      <c r="Y173" s="36">
        <v>0</v>
      </c>
      <c r="Z173" s="101" t="s">
        <v>583</v>
      </c>
      <c r="AA173" s="36" t="s">
        <v>1211</v>
      </c>
    </row>
    <row r="174" spans="1:27" ht="50.25" customHeight="1">
      <c r="A174" s="1" t="s">
        <v>341</v>
      </c>
      <c r="C174" s="44">
        <v>155</v>
      </c>
      <c r="D174" s="35" t="s">
        <v>41</v>
      </c>
      <c r="E174" s="34" t="s">
        <v>26</v>
      </c>
      <c r="F174" s="41" t="s">
        <v>857</v>
      </c>
      <c r="G174" s="48" t="s">
        <v>423</v>
      </c>
      <c r="H174" s="49" t="s">
        <v>858</v>
      </c>
      <c r="I174" s="36" t="s">
        <v>861</v>
      </c>
      <c r="J174" s="36" t="s">
        <v>862</v>
      </c>
      <c r="K174" s="206" t="s">
        <v>975</v>
      </c>
      <c r="L174" s="104" t="s">
        <v>247</v>
      </c>
      <c r="M174" s="57">
        <v>1</v>
      </c>
      <c r="N174" s="57">
        <v>440558.03571428597</v>
      </c>
      <c r="O174" s="58">
        <v>440558.03571428597</v>
      </c>
      <c r="P174" s="86"/>
      <c r="Q174" s="86"/>
      <c r="R174" s="86"/>
      <c r="S174" s="207" t="s">
        <v>24</v>
      </c>
      <c r="T174" s="83" t="s">
        <v>1029</v>
      </c>
      <c r="U174" s="79" t="s">
        <v>579</v>
      </c>
      <c r="V174" s="36" t="s">
        <v>411</v>
      </c>
      <c r="W174" s="36" t="s">
        <v>570</v>
      </c>
      <c r="X174" s="42" t="s">
        <v>569</v>
      </c>
      <c r="Y174" s="36">
        <v>0</v>
      </c>
      <c r="Z174" s="101" t="s">
        <v>583</v>
      </c>
      <c r="AA174" s="208" t="s">
        <v>1203</v>
      </c>
    </row>
    <row r="175" spans="1:27" ht="50.25" customHeight="1">
      <c r="A175" s="1" t="s">
        <v>341</v>
      </c>
      <c r="C175" s="44">
        <v>156</v>
      </c>
      <c r="D175" s="35" t="s">
        <v>41</v>
      </c>
      <c r="E175" s="34" t="s">
        <v>26</v>
      </c>
      <c r="F175" s="41" t="s">
        <v>863</v>
      </c>
      <c r="G175" s="48" t="s">
        <v>454</v>
      </c>
      <c r="H175" s="49" t="s">
        <v>478</v>
      </c>
      <c r="I175" s="36" t="s">
        <v>864</v>
      </c>
      <c r="J175" s="36" t="s">
        <v>865</v>
      </c>
      <c r="K175" s="206" t="s">
        <v>975</v>
      </c>
      <c r="L175" s="104" t="s">
        <v>247</v>
      </c>
      <c r="M175" s="57">
        <v>1</v>
      </c>
      <c r="N175" s="57">
        <v>139821.42857142899</v>
      </c>
      <c r="O175" s="58">
        <v>139821.42857142899</v>
      </c>
      <c r="P175" s="86"/>
      <c r="Q175" s="86"/>
      <c r="R175" s="86"/>
      <c r="S175" s="207" t="s">
        <v>24</v>
      </c>
      <c r="T175" s="83" t="s">
        <v>1029</v>
      </c>
      <c r="U175" s="79" t="s">
        <v>579</v>
      </c>
      <c r="V175" s="36" t="s">
        <v>411</v>
      </c>
      <c r="W175" s="36" t="s">
        <v>570</v>
      </c>
      <c r="X175" s="42" t="s">
        <v>569</v>
      </c>
      <c r="Y175" s="36">
        <v>0</v>
      </c>
      <c r="Z175" s="101" t="s">
        <v>583</v>
      </c>
      <c r="AA175" s="208" t="s">
        <v>1203</v>
      </c>
    </row>
    <row r="176" spans="1:27" ht="49.5" customHeight="1">
      <c r="A176" s="1" t="s">
        <v>341</v>
      </c>
      <c r="C176" s="44">
        <v>157</v>
      </c>
      <c r="D176" s="35" t="s">
        <v>41</v>
      </c>
      <c r="E176" s="34" t="s">
        <v>26</v>
      </c>
      <c r="F176" s="41" t="s">
        <v>866</v>
      </c>
      <c r="G176" s="48" t="s">
        <v>457</v>
      </c>
      <c r="H176" s="49" t="s">
        <v>479</v>
      </c>
      <c r="I176" s="36" t="s">
        <v>867</v>
      </c>
      <c r="J176" s="36" t="s">
        <v>868</v>
      </c>
      <c r="K176" s="206" t="s">
        <v>975</v>
      </c>
      <c r="L176" s="104" t="s">
        <v>247</v>
      </c>
      <c r="M176" s="57">
        <v>1</v>
      </c>
      <c r="N176" s="57">
        <v>511698.21428571403</v>
      </c>
      <c r="O176" s="58">
        <v>511698.21428571403</v>
      </c>
      <c r="P176" s="86"/>
      <c r="Q176" s="86"/>
      <c r="R176" s="86"/>
      <c r="S176" s="207" t="s">
        <v>24</v>
      </c>
      <c r="T176" s="83" t="s">
        <v>1029</v>
      </c>
      <c r="U176" s="79" t="s">
        <v>579</v>
      </c>
      <c r="V176" s="36" t="s">
        <v>411</v>
      </c>
      <c r="W176" s="36" t="s">
        <v>570</v>
      </c>
      <c r="X176" s="42" t="s">
        <v>569</v>
      </c>
      <c r="Y176" s="36">
        <v>0</v>
      </c>
      <c r="Z176" s="101" t="s">
        <v>583</v>
      </c>
      <c r="AA176" s="208" t="s">
        <v>1203</v>
      </c>
    </row>
    <row r="177" spans="1:27" ht="49.5" customHeight="1">
      <c r="A177" s="1" t="s">
        <v>341</v>
      </c>
      <c r="C177" s="44">
        <v>158</v>
      </c>
      <c r="D177" s="35" t="s">
        <v>41</v>
      </c>
      <c r="E177" s="34" t="s">
        <v>26</v>
      </c>
      <c r="F177" s="41" t="s">
        <v>863</v>
      </c>
      <c r="G177" s="48" t="s">
        <v>869</v>
      </c>
      <c r="H177" s="49" t="s">
        <v>478</v>
      </c>
      <c r="I177" s="36" t="s">
        <v>870</v>
      </c>
      <c r="J177" s="36" t="s">
        <v>871</v>
      </c>
      <c r="K177" s="206" t="s">
        <v>975</v>
      </c>
      <c r="L177" s="104" t="s">
        <v>247</v>
      </c>
      <c r="M177" s="57">
        <v>1</v>
      </c>
      <c r="N177" s="57">
        <v>342924.10714285698</v>
      </c>
      <c r="O177" s="58">
        <v>342924.10714285698</v>
      </c>
      <c r="P177" s="86"/>
      <c r="Q177" s="86"/>
      <c r="R177" s="86"/>
      <c r="S177" s="207" t="s">
        <v>24</v>
      </c>
      <c r="T177" s="83" t="s">
        <v>1029</v>
      </c>
      <c r="U177" s="79" t="s">
        <v>579</v>
      </c>
      <c r="V177" s="36" t="s">
        <v>411</v>
      </c>
      <c r="W177" s="36" t="s">
        <v>570</v>
      </c>
      <c r="X177" s="42" t="s">
        <v>569</v>
      </c>
      <c r="Y177" s="36">
        <v>0</v>
      </c>
      <c r="Z177" s="101" t="s">
        <v>583</v>
      </c>
      <c r="AA177" s="208" t="s">
        <v>1203</v>
      </c>
    </row>
    <row r="178" spans="1:27" ht="50.25" customHeight="1">
      <c r="A178" s="1" t="s">
        <v>341</v>
      </c>
      <c r="C178" s="44">
        <v>159</v>
      </c>
      <c r="D178" s="35" t="s">
        <v>41</v>
      </c>
      <c r="E178" s="34" t="s">
        <v>26</v>
      </c>
      <c r="F178" s="41" t="s">
        <v>872</v>
      </c>
      <c r="G178" s="48" t="s">
        <v>423</v>
      </c>
      <c r="H178" s="49" t="s">
        <v>480</v>
      </c>
      <c r="I178" s="36" t="s">
        <v>873</v>
      </c>
      <c r="J178" s="36" t="s">
        <v>874</v>
      </c>
      <c r="K178" s="206" t="s">
        <v>975</v>
      </c>
      <c r="L178" s="104" t="s">
        <v>247</v>
      </c>
      <c r="M178" s="57">
        <v>1</v>
      </c>
      <c r="N178" s="57">
        <v>143075.89285714299</v>
      </c>
      <c r="O178" s="58">
        <v>143075.89285714299</v>
      </c>
      <c r="P178" s="86"/>
      <c r="Q178" s="86"/>
      <c r="R178" s="86"/>
      <c r="S178" s="207" t="s">
        <v>24</v>
      </c>
      <c r="T178" s="83" t="s">
        <v>1029</v>
      </c>
      <c r="U178" s="79" t="s">
        <v>579</v>
      </c>
      <c r="V178" s="36" t="s">
        <v>411</v>
      </c>
      <c r="W178" s="36" t="s">
        <v>570</v>
      </c>
      <c r="X178" s="42" t="s">
        <v>569</v>
      </c>
      <c r="Y178" s="36">
        <v>0</v>
      </c>
      <c r="Z178" s="101" t="s">
        <v>583</v>
      </c>
      <c r="AA178" s="208" t="s">
        <v>1203</v>
      </c>
    </row>
    <row r="179" spans="1:27" ht="47.25" customHeight="1">
      <c r="A179" s="1" t="s">
        <v>341</v>
      </c>
      <c r="C179" s="44">
        <v>160</v>
      </c>
      <c r="D179" s="35" t="s">
        <v>41</v>
      </c>
      <c r="E179" s="34" t="s">
        <v>26</v>
      </c>
      <c r="F179" s="41" t="s">
        <v>481</v>
      </c>
      <c r="G179" s="48" t="s">
        <v>849</v>
      </c>
      <c r="H179" s="49" t="s">
        <v>482</v>
      </c>
      <c r="I179" s="36" t="s">
        <v>875</v>
      </c>
      <c r="J179" s="36" t="s">
        <v>876</v>
      </c>
      <c r="K179" s="206" t="s">
        <v>975</v>
      </c>
      <c r="L179" s="104" t="s">
        <v>247</v>
      </c>
      <c r="M179" s="57">
        <v>1</v>
      </c>
      <c r="N179" s="57">
        <v>207321.42857142899</v>
      </c>
      <c r="O179" s="58">
        <v>207321.42857142899</v>
      </c>
      <c r="P179" s="86"/>
      <c r="Q179" s="86"/>
      <c r="R179" s="86"/>
      <c r="S179" s="207" t="s">
        <v>24</v>
      </c>
      <c r="T179" s="83" t="s">
        <v>1029</v>
      </c>
      <c r="U179" s="79" t="s">
        <v>579</v>
      </c>
      <c r="V179" s="36" t="s">
        <v>411</v>
      </c>
      <c r="W179" s="36" t="s">
        <v>570</v>
      </c>
      <c r="X179" s="42" t="s">
        <v>569</v>
      </c>
      <c r="Y179" s="36">
        <v>0</v>
      </c>
      <c r="Z179" s="101" t="s">
        <v>583</v>
      </c>
      <c r="AA179" s="208" t="s">
        <v>1203</v>
      </c>
    </row>
    <row r="180" spans="1:27" ht="39" customHeight="1">
      <c r="A180" s="1" t="s">
        <v>341</v>
      </c>
      <c r="C180" s="44">
        <v>161</v>
      </c>
      <c r="D180" s="35" t="s">
        <v>41</v>
      </c>
      <c r="E180" s="34" t="s">
        <v>26</v>
      </c>
      <c r="F180" s="41" t="s">
        <v>476</v>
      </c>
      <c r="G180" s="48" t="s">
        <v>456</v>
      </c>
      <c r="H180" s="49" t="s">
        <v>477</v>
      </c>
      <c r="I180" s="36" t="s">
        <v>877</v>
      </c>
      <c r="J180" s="36" t="s">
        <v>878</v>
      </c>
      <c r="K180" s="35" t="s">
        <v>974</v>
      </c>
      <c r="L180" s="104" t="s">
        <v>247</v>
      </c>
      <c r="M180" s="57">
        <v>4</v>
      </c>
      <c r="N180" s="57">
        <v>112561.607142857</v>
      </c>
      <c r="O180" s="58">
        <v>450246.42857142899</v>
      </c>
      <c r="P180" s="86"/>
      <c r="Q180" s="86"/>
      <c r="R180" s="86"/>
      <c r="S180" s="207" t="s">
        <v>25</v>
      </c>
      <c r="T180" s="79" t="s">
        <v>1167</v>
      </c>
      <c r="U180" s="79" t="s">
        <v>1166</v>
      </c>
      <c r="V180" s="36" t="s">
        <v>411</v>
      </c>
      <c r="W180" s="36" t="s">
        <v>570</v>
      </c>
      <c r="X180" s="42" t="s">
        <v>569</v>
      </c>
      <c r="Y180" s="36">
        <v>0</v>
      </c>
      <c r="Z180" s="101" t="s">
        <v>582</v>
      </c>
      <c r="AA180" s="36" t="s">
        <v>1527</v>
      </c>
    </row>
    <row r="181" spans="1:27" ht="35.25" customHeight="1">
      <c r="A181" s="1" t="s">
        <v>341</v>
      </c>
      <c r="C181" s="44">
        <v>162</v>
      </c>
      <c r="D181" s="35" t="s">
        <v>41</v>
      </c>
      <c r="E181" s="34" t="s">
        <v>26</v>
      </c>
      <c r="F181" s="41" t="s">
        <v>476</v>
      </c>
      <c r="G181" s="48" t="s">
        <v>456</v>
      </c>
      <c r="H181" s="49" t="s">
        <v>477</v>
      </c>
      <c r="I181" s="36" t="s">
        <v>1044</v>
      </c>
      <c r="J181" s="36" t="s">
        <v>879</v>
      </c>
      <c r="K181" s="35" t="s">
        <v>974</v>
      </c>
      <c r="L181" s="104" t="s">
        <v>247</v>
      </c>
      <c r="M181" s="57">
        <v>2</v>
      </c>
      <c r="N181" s="57">
        <v>87937.946428571406</v>
      </c>
      <c r="O181" s="58">
        <v>175875.89285714299</v>
      </c>
      <c r="P181" s="86"/>
      <c r="Q181" s="86"/>
      <c r="R181" s="86"/>
      <c r="S181" s="207" t="s">
        <v>25</v>
      </c>
      <c r="T181" s="79" t="s">
        <v>1167</v>
      </c>
      <c r="U181" s="79" t="s">
        <v>1166</v>
      </c>
      <c r="V181" s="36" t="s">
        <v>411</v>
      </c>
      <c r="W181" s="36" t="s">
        <v>570</v>
      </c>
      <c r="X181" s="42" t="s">
        <v>569</v>
      </c>
      <c r="Y181" s="36">
        <v>0</v>
      </c>
      <c r="Z181" s="101" t="s">
        <v>582</v>
      </c>
      <c r="AA181" s="36" t="s">
        <v>1527</v>
      </c>
    </row>
    <row r="182" spans="1:27" ht="39" customHeight="1">
      <c r="A182" s="1" t="s">
        <v>341</v>
      </c>
      <c r="C182" s="44">
        <v>163</v>
      </c>
      <c r="D182" s="35" t="s">
        <v>41</v>
      </c>
      <c r="E182" s="34" t="s">
        <v>26</v>
      </c>
      <c r="F182" s="41" t="s">
        <v>476</v>
      </c>
      <c r="G182" s="39" t="s">
        <v>456</v>
      </c>
      <c r="H182" s="38" t="s">
        <v>477</v>
      </c>
      <c r="I182" s="36" t="s">
        <v>880</v>
      </c>
      <c r="J182" s="36" t="s">
        <v>881</v>
      </c>
      <c r="K182" s="35" t="s">
        <v>974</v>
      </c>
      <c r="L182" s="104" t="s">
        <v>247</v>
      </c>
      <c r="M182" s="57">
        <v>23</v>
      </c>
      <c r="N182" s="57">
        <v>79143.75</v>
      </c>
      <c r="O182" s="58">
        <v>1820306.25</v>
      </c>
      <c r="P182" s="86"/>
      <c r="Q182" s="86"/>
      <c r="R182" s="86"/>
      <c r="S182" s="207" t="s">
        <v>25</v>
      </c>
      <c r="T182" s="79" t="s">
        <v>1167</v>
      </c>
      <c r="U182" s="79" t="s">
        <v>1166</v>
      </c>
      <c r="V182" s="36" t="s">
        <v>411</v>
      </c>
      <c r="W182" s="36" t="s">
        <v>570</v>
      </c>
      <c r="X182" s="42" t="s">
        <v>569</v>
      </c>
      <c r="Y182" s="36">
        <v>0</v>
      </c>
      <c r="Z182" s="101" t="s">
        <v>582</v>
      </c>
      <c r="AA182" s="36" t="s">
        <v>1527</v>
      </c>
    </row>
    <row r="183" spans="1:27" ht="47.25" customHeight="1">
      <c r="A183" s="1" t="s">
        <v>341</v>
      </c>
      <c r="C183" s="155">
        <v>164</v>
      </c>
      <c r="D183" s="156" t="s">
        <v>41</v>
      </c>
      <c r="E183" s="157" t="s">
        <v>26</v>
      </c>
      <c r="F183" s="182" t="s">
        <v>460</v>
      </c>
      <c r="G183" s="159" t="s">
        <v>461</v>
      </c>
      <c r="H183" s="160" t="s">
        <v>462</v>
      </c>
      <c r="I183" s="161" t="s">
        <v>882</v>
      </c>
      <c r="J183" s="161" t="s">
        <v>883</v>
      </c>
      <c r="K183" s="156" t="s">
        <v>974</v>
      </c>
      <c r="L183" s="162" t="s">
        <v>251</v>
      </c>
      <c r="M183" s="163">
        <v>40</v>
      </c>
      <c r="N183" s="163">
        <v>428571.42857142899</v>
      </c>
      <c r="O183" s="164">
        <v>17142857.142857142</v>
      </c>
      <c r="P183" s="165"/>
      <c r="Q183" s="170"/>
      <c r="R183" s="170"/>
      <c r="S183" s="166" t="s">
        <v>1207</v>
      </c>
      <c r="T183" s="171" t="s">
        <v>1029</v>
      </c>
      <c r="U183" s="156" t="s">
        <v>579</v>
      </c>
      <c r="V183" s="171" t="s">
        <v>411</v>
      </c>
      <c r="W183" s="161" t="s">
        <v>570</v>
      </c>
      <c r="X183" s="168" t="s">
        <v>569</v>
      </c>
      <c r="Y183" s="161">
        <v>0</v>
      </c>
      <c r="Z183" s="169" t="s">
        <v>584</v>
      </c>
      <c r="AA183" s="139" t="s">
        <v>1208</v>
      </c>
    </row>
    <row r="184" spans="1:27" ht="58.5" customHeight="1">
      <c r="A184" s="1" t="s">
        <v>341</v>
      </c>
      <c r="C184" s="155">
        <v>165</v>
      </c>
      <c r="D184" s="156" t="s">
        <v>41</v>
      </c>
      <c r="E184" s="157" t="s">
        <v>26</v>
      </c>
      <c r="F184" s="172" t="s">
        <v>463</v>
      </c>
      <c r="G184" s="173" t="s">
        <v>464</v>
      </c>
      <c r="H184" s="178" t="s">
        <v>465</v>
      </c>
      <c r="I184" s="171" t="s">
        <v>464</v>
      </c>
      <c r="J184" s="171" t="s">
        <v>464</v>
      </c>
      <c r="K184" s="156" t="s">
        <v>974</v>
      </c>
      <c r="L184" s="162" t="s">
        <v>247</v>
      </c>
      <c r="M184" s="174">
        <v>1</v>
      </c>
      <c r="N184" s="174">
        <v>17142857.142857101</v>
      </c>
      <c r="O184" s="175">
        <v>17142857.142857142</v>
      </c>
      <c r="P184" s="170"/>
      <c r="Q184" s="170"/>
      <c r="R184" s="170"/>
      <c r="S184" s="166" t="s">
        <v>1207</v>
      </c>
      <c r="T184" s="171" t="s">
        <v>1029</v>
      </c>
      <c r="U184" s="156" t="s">
        <v>579</v>
      </c>
      <c r="V184" s="171" t="s">
        <v>411</v>
      </c>
      <c r="W184" s="171" t="s">
        <v>570</v>
      </c>
      <c r="X184" s="176" t="s">
        <v>569</v>
      </c>
      <c r="Y184" s="171">
        <v>0</v>
      </c>
      <c r="Z184" s="169" t="s">
        <v>584</v>
      </c>
      <c r="AA184" s="139" t="s">
        <v>1208</v>
      </c>
    </row>
    <row r="185" spans="1:27" ht="58.5" customHeight="1">
      <c r="A185" s="1" t="s">
        <v>341</v>
      </c>
      <c r="C185" s="44">
        <v>166</v>
      </c>
      <c r="D185" s="35" t="s">
        <v>41</v>
      </c>
      <c r="E185" s="34" t="s">
        <v>26</v>
      </c>
      <c r="F185" s="41" t="s">
        <v>466</v>
      </c>
      <c r="G185" s="39" t="s">
        <v>884</v>
      </c>
      <c r="H185" s="38" t="s">
        <v>467</v>
      </c>
      <c r="I185" s="36" t="s">
        <v>885</v>
      </c>
      <c r="J185" s="36" t="s">
        <v>886</v>
      </c>
      <c r="K185" s="36" t="s">
        <v>973</v>
      </c>
      <c r="L185" s="45" t="s">
        <v>247</v>
      </c>
      <c r="M185" s="57">
        <v>1</v>
      </c>
      <c r="N185" s="57">
        <v>2100000</v>
      </c>
      <c r="O185" s="58">
        <v>2100000</v>
      </c>
      <c r="P185" s="19"/>
      <c r="Q185" s="19"/>
      <c r="R185" s="19"/>
      <c r="S185" s="43" t="s">
        <v>21</v>
      </c>
      <c r="T185" s="50" t="s">
        <v>1029</v>
      </c>
      <c r="U185" s="40" t="s">
        <v>579</v>
      </c>
      <c r="V185" s="36" t="s">
        <v>411</v>
      </c>
      <c r="W185" s="36" t="s">
        <v>570</v>
      </c>
      <c r="X185" s="42" t="s">
        <v>569</v>
      </c>
      <c r="Y185" s="36">
        <v>0</v>
      </c>
      <c r="Z185" s="101" t="s">
        <v>584</v>
      </c>
      <c r="AA185" s="18"/>
    </row>
    <row r="186" spans="1:27" ht="58.5" customHeight="1">
      <c r="A186" s="1" t="s">
        <v>341</v>
      </c>
      <c r="C186" s="44">
        <v>167</v>
      </c>
      <c r="D186" s="35" t="s">
        <v>41</v>
      </c>
      <c r="E186" s="34" t="s">
        <v>26</v>
      </c>
      <c r="F186" s="41" t="s">
        <v>493</v>
      </c>
      <c r="G186" s="39" t="s">
        <v>256</v>
      </c>
      <c r="H186" s="38" t="s">
        <v>494</v>
      </c>
      <c r="I186" s="36" t="s">
        <v>887</v>
      </c>
      <c r="J186" s="36" t="s">
        <v>888</v>
      </c>
      <c r="K186" s="35" t="s">
        <v>975</v>
      </c>
      <c r="L186" s="45" t="s">
        <v>247</v>
      </c>
      <c r="M186" s="57">
        <v>1</v>
      </c>
      <c r="N186" s="57">
        <v>2999999.9999999995</v>
      </c>
      <c r="O186" s="58">
        <v>2999999.9999999995</v>
      </c>
      <c r="P186" s="19"/>
      <c r="Q186" s="19"/>
      <c r="R186" s="19"/>
      <c r="S186" s="43" t="s">
        <v>16</v>
      </c>
      <c r="T186" s="50" t="s">
        <v>1030</v>
      </c>
      <c r="U186" s="40" t="s">
        <v>574</v>
      </c>
      <c r="V186" s="36" t="s">
        <v>411</v>
      </c>
      <c r="W186" s="36" t="s">
        <v>570</v>
      </c>
      <c r="X186" s="42" t="s">
        <v>569</v>
      </c>
      <c r="Y186" s="36">
        <v>0</v>
      </c>
      <c r="Z186" s="101" t="s">
        <v>584</v>
      </c>
      <c r="AA186" s="18"/>
    </row>
    <row r="187" spans="1:27" ht="60" customHeight="1">
      <c r="A187" s="1" t="s">
        <v>341</v>
      </c>
      <c r="C187" s="155">
        <v>168</v>
      </c>
      <c r="D187" s="156" t="s">
        <v>41</v>
      </c>
      <c r="E187" s="157" t="s">
        <v>26</v>
      </c>
      <c r="F187" s="172" t="s">
        <v>493</v>
      </c>
      <c r="G187" s="177" t="s">
        <v>256</v>
      </c>
      <c r="H187" s="178" t="s">
        <v>494</v>
      </c>
      <c r="I187" s="171" t="s">
        <v>889</v>
      </c>
      <c r="J187" s="171" t="s">
        <v>890</v>
      </c>
      <c r="K187" s="156" t="s">
        <v>975</v>
      </c>
      <c r="L187" s="162" t="s">
        <v>247</v>
      </c>
      <c r="M187" s="174">
        <v>1</v>
      </c>
      <c r="N187" s="174">
        <v>6299999.9999999991</v>
      </c>
      <c r="O187" s="175">
        <v>6299999.9999999991</v>
      </c>
      <c r="P187" s="170"/>
      <c r="Q187" s="170"/>
      <c r="R187" s="170"/>
      <c r="S187" s="166" t="s">
        <v>1207</v>
      </c>
      <c r="T187" s="171" t="s">
        <v>1030</v>
      </c>
      <c r="U187" s="156" t="s">
        <v>574</v>
      </c>
      <c r="V187" s="171" t="s">
        <v>411</v>
      </c>
      <c r="W187" s="171" t="s">
        <v>570</v>
      </c>
      <c r="X187" s="176" t="s">
        <v>569</v>
      </c>
      <c r="Y187" s="171">
        <v>0</v>
      </c>
      <c r="Z187" s="169" t="s">
        <v>584</v>
      </c>
      <c r="AA187" s="139" t="s">
        <v>1208</v>
      </c>
    </row>
    <row r="188" spans="1:27" ht="70.5" customHeight="1">
      <c r="A188" s="1" t="s">
        <v>341</v>
      </c>
      <c r="C188" s="44">
        <v>169</v>
      </c>
      <c r="D188" s="35" t="s">
        <v>41</v>
      </c>
      <c r="E188" s="34" t="s">
        <v>28</v>
      </c>
      <c r="F188" s="41" t="s">
        <v>512</v>
      </c>
      <c r="G188" s="39" t="s">
        <v>513</v>
      </c>
      <c r="H188" s="38" t="s">
        <v>513</v>
      </c>
      <c r="I188" s="36" t="s">
        <v>891</v>
      </c>
      <c r="J188" s="36" t="s">
        <v>892</v>
      </c>
      <c r="K188" s="35" t="s">
        <v>974</v>
      </c>
      <c r="L188" s="104" t="s">
        <v>976</v>
      </c>
      <c r="M188" s="57">
        <v>1</v>
      </c>
      <c r="N188" s="57">
        <v>223214285.714286</v>
      </c>
      <c r="O188" s="58">
        <v>223214285.714286</v>
      </c>
      <c r="P188" s="86"/>
      <c r="Q188" s="86"/>
      <c r="R188" s="86"/>
      <c r="S188" s="207" t="s">
        <v>19</v>
      </c>
      <c r="T188" s="83" t="s">
        <v>1031</v>
      </c>
      <c r="U188" s="79" t="s">
        <v>580</v>
      </c>
      <c r="V188" s="36" t="s">
        <v>411</v>
      </c>
      <c r="W188" s="36" t="s">
        <v>570</v>
      </c>
      <c r="X188" s="42" t="s">
        <v>569</v>
      </c>
      <c r="Y188" s="36">
        <v>0</v>
      </c>
      <c r="Z188" s="101" t="s">
        <v>584</v>
      </c>
      <c r="AA188" s="36" t="s">
        <v>1208</v>
      </c>
    </row>
    <row r="189" spans="1:27" ht="72" customHeight="1">
      <c r="A189" s="1" t="s">
        <v>341</v>
      </c>
      <c r="C189" s="44">
        <v>170</v>
      </c>
      <c r="D189" s="35" t="s">
        <v>41</v>
      </c>
      <c r="E189" s="34" t="s">
        <v>28</v>
      </c>
      <c r="F189" s="41" t="s">
        <v>512</v>
      </c>
      <c r="G189" s="39" t="s">
        <v>513</v>
      </c>
      <c r="H189" s="38" t="s">
        <v>513</v>
      </c>
      <c r="I189" s="36" t="s">
        <v>893</v>
      </c>
      <c r="J189" s="36" t="s">
        <v>894</v>
      </c>
      <c r="K189" s="35" t="s">
        <v>974</v>
      </c>
      <c r="L189" s="104" t="s">
        <v>976</v>
      </c>
      <c r="M189" s="57">
        <v>1</v>
      </c>
      <c r="N189" s="57">
        <v>34035714.285714298</v>
      </c>
      <c r="O189" s="58">
        <v>34035714.285714298</v>
      </c>
      <c r="P189" s="86"/>
      <c r="Q189" s="86"/>
      <c r="R189" s="86"/>
      <c r="S189" s="207" t="s">
        <v>19</v>
      </c>
      <c r="T189" s="83" t="s">
        <v>1031</v>
      </c>
      <c r="U189" s="79" t="s">
        <v>580</v>
      </c>
      <c r="V189" s="36" t="s">
        <v>411</v>
      </c>
      <c r="W189" s="36" t="s">
        <v>570</v>
      </c>
      <c r="X189" s="42" t="s">
        <v>569</v>
      </c>
      <c r="Y189" s="36">
        <v>0</v>
      </c>
      <c r="Z189" s="101" t="s">
        <v>584</v>
      </c>
      <c r="AA189" s="36" t="s">
        <v>1208</v>
      </c>
    </row>
    <row r="190" spans="1:27" ht="69.75" customHeight="1">
      <c r="A190" s="1" t="s">
        <v>341</v>
      </c>
      <c r="C190" s="44">
        <v>171</v>
      </c>
      <c r="D190" s="35" t="s">
        <v>41</v>
      </c>
      <c r="E190" s="34" t="s">
        <v>28</v>
      </c>
      <c r="F190" s="41" t="s">
        <v>512</v>
      </c>
      <c r="G190" s="39" t="s">
        <v>513</v>
      </c>
      <c r="H190" s="38" t="s">
        <v>513</v>
      </c>
      <c r="I190" s="36" t="s">
        <v>895</v>
      </c>
      <c r="J190" s="36" t="s">
        <v>896</v>
      </c>
      <c r="K190" s="35" t="s">
        <v>974</v>
      </c>
      <c r="L190" s="104" t="s">
        <v>976</v>
      </c>
      <c r="M190" s="57">
        <v>1</v>
      </c>
      <c r="N190" s="57">
        <v>87500000</v>
      </c>
      <c r="O190" s="58">
        <v>87500000</v>
      </c>
      <c r="P190" s="86"/>
      <c r="Q190" s="86"/>
      <c r="R190" s="86"/>
      <c r="S190" s="207" t="s">
        <v>19</v>
      </c>
      <c r="T190" s="83" t="s">
        <v>1031</v>
      </c>
      <c r="U190" s="79" t="s">
        <v>580</v>
      </c>
      <c r="V190" s="36" t="s">
        <v>411</v>
      </c>
      <c r="W190" s="36" t="s">
        <v>570</v>
      </c>
      <c r="X190" s="42" t="s">
        <v>569</v>
      </c>
      <c r="Y190" s="36">
        <v>0</v>
      </c>
      <c r="Z190" s="101" t="s">
        <v>584</v>
      </c>
      <c r="AA190" s="36" t="s">
        <v>1208</v>
      </c>
    </row>
    <row r="191" spans="1:27" ht="49.5" customHeight="1">
      <c r="A191" s="1" t="s">
        <v>341</v>
      </c>
      <c r="C191" s="44">
        <v>172</v>
      </c>
      <c r="D191" s="35" t="s">
        <v>41</v>
      </c>
      <c r="E191" s="34" t="s">
        <v>28</v>
      </c>
      <c r="F191" s="41" t="s">
        <v>523</v>
      </c>
      <c r="G191" s="48" t="s">
        <v>524</v>
      </c>
      <c r="H191" s="49" t="s">
        <v>897</v>
      </c>
      <c r="I191" s="36" t="s">
        <v>898</v>
      </c>
      <c r="J191" s="36" t="s">
        <v>899</v>
      </c>
      <c r="K191" s="35" t="s">
        <v>975</v>
      </c>
      <c r="L191" s="104" t="s">
        <v>976</v>
      </c>
      <c r="M191" s="57">
        <v>1</v>
      </c>
      <c r="N191" s="57">
        <v>3035714.2857142901</v>
      </c>
      <c r="O191" s="58">
        <v>3035714.2857142854</v>
      </c>
      <c r="P191" s="86"/>
      <c r="Q191" s="86"/>
      <c r="R191" s="86"/>
      <c r="S191" s="207" t="s">
        <v>17</v>
      </c>
      <c r="T191" s="83" t="s">
        <v>1031</v>
      </c>
      <c r="U191" s="79" t="s">
        <v>580</v>
      </c>
      <c r="V191" s="36" t="s">
        <v>411</v>
      </c>
      <c r="W191" s="36" t="s">
        <v>570</v>
      </c>
      <c r="X191" s="42" t="s">
        <v>569</v>
      </c>
      <c r="Y191" s="36">
        <v>0</v>
      </c>
      <c r="Z191" s="101" t="s">
        <v>584</v>
      </c>
      <c r="AA191" s="36" t="s">
        <v>1208</v>
      </c>
    </row>
    <row r="192" spans="1:27" ht="70.5" customHeight="1">
      <c r="A192" s="1" t="s">
        <v>341</v>
      </c>
      <c r="C192" s="44">
        <v>173</v>
      </c>
      <c r="D192" s="35" t="s">
        <v>41</v>
      </c>
      <c r="E192" s="34" t="s">
        <v>28</v>
      </c>
      <c r="F192" s="41" t="s">
        <v>561</v>
      </c>
      <c r="G192" s="48" t="s">
        <v>562</v>
      </c>
      <c r="H192" s="49" t="s">
        <v>755</v>
      </c>
      <c r="I192" s="36" t="s">
        <v>756</v>
      </c>
      <c r="J192" s="36" t="s">
        <v>757</v>
      </c>
      <c r="K192" s="36" t="s">
        <v>973</v>
      </c>
      <c r="L192" s="45" t="s">
        <v>976</v>
      </c>
      <c r="M192" s="57">
        <v>1</v>
      </c>
      <c r="N192" s="57">
        <v>1688379.3749999998</v>
      </c>
      <c r="O192" s="58">
        <v>1688379.3749999998</v>
      </c>
      <c r="P192" s="19"/>
      <c r="Q192" s="19"/>
      <c r="R192" s="19"/>
      <c r="S192" s="43" t="s">
        <v>977</v>
      </c>
      <c r="T192" s="50" t="s">
        <v>1032</v>
      </c>
      <c r="U192" s="40" t="s">
        <v>581</v>
      </c>
      <c r="V192" s="36" t="s">
        <v>411</v>
      </c>
      <c r="W192" s="36" t="s">
        <v>570</v>
      </c>
      <c r="X192" s="42" t="s">
        <v>569</v>
      </c>
      <c r="Y192" s="36">
        <v>0</v>
      </c>
      <c r="Z192" s="101" t="s">
        <v>583</v>
      </c>
      <c r="AA192" s="18"/>
    </row>
    <row r="193" spans="1:27" ht="71.25" customHeight="1">
      <c r="A193" s="1" t="s">
        <v>341</v>
      </c>
      <c r="C193" s="44">
        <v>174</v>
      </c>
      <c r="D193" s="35" t="s">
        <v>41</v>
      </c>
      <c r="E193" s="34" t="s">
        <v>28</v>
      </c>
      <c r="F193" s="41" t="s">
        <v>561</v>
      </c>
      <c r="G193" s="48" t="s">
        <v>562</v>
      </c>
      <c r="H193" s="49" t="s">
        <v>755</v>
      </c>
      <c r="I193" s="36" t="s">
        <v>756</v>
      </c>
      <c r="J193" s="36" t="s">
        <v>757</v>
      </c>
      <c r="K193" s="36" t="s">
        <v>973</v>
      </c>
      <c r="L193" s="45" t="s">
        <v>976</v>
      </c>
      <c r="M193" s="57">
        <v>1</v>
      </c>
      <c r="N193" s="57">
        <v>1688379.3749999998</v>
      </c>
      <c r="O193" s="58">
        <v>1688379.3749999998</v>
      </c>
      <c r="P193" s="19"/>
      <c r="Q193" s="19"/>
      <c r="R193" s="19"/>
      <c r="S193" s="43" t="s">
        <v>977</v>
      </c>
      <c r="T193" s="50" t="s">
        <v>1033</v>
      </c>
      <c r="U193" s="40" t="s">
        <v>581</v>
      </c>
      <c r="V193" s="36" t="s">
        <v>411</v>
      </c>
      <c r="W193" s="36" t="s">
        <v>570</v>
      </c>
      <c r="X193" s="42" t="s">
        <v>569</v>
      </c>
      <c r="Y193" s="36">
        <v>0</v>
      </c>
      <c r="Z193" s="101" t="s">
        <v>583</v>
      </c>
      <c r="AA193" s="18"/>
    </row>
    <row r="194" spans="1:27" ht="72.75" customHeight="1">
      <c r="A194" s="1" t="s">
        <v>341</v>
      </c>
      <c r="C194" s="44">
        <v>175</v>
      </c>
      <c r="D194" s="35" t="s">
        <v>41</v>
      </c>
      <c r="E194" s="34" t="s">
        <v>28</v>
      </c>
      <c r="F194" s="41" t="s">
        <v>561</v>
      </c>
      <c r="G194" s="48" t="s">
        <v>562</v>
      </c>
      <c r="H194" s="49" t="s">
        <v>755</v>
      </c>
      <c r="I194" s="36" t="s">
        <v>758</v>
      </c>
      <c r="J194" s="36" t="s">
        <v>759</v>
      </c>
      <c r="K194" s="36" t="s">
        <v>973</v>
      </c>
      <c r="L194" s="45" t="s">
        <v>976</v>
      </c>
      <c r="M194" s="57">
        <v>1</v>
      </c>
      <c r="N194" s="57">
        <v>1598049.9669642856</v>
      </c>
      <c r="O194" s="58">
        <v>1598049.9669642856</v>
      </c>
      <c r="P194" s="19"/>
      <c r="Q194" s="19"/>
      <c r="R194" s="19"/>
      <c r="S194" s="43" t="s">
        <v>977</v>
      </c>
      <c r="T194" s="50" t="s">
        <v>1034</v>
      </c>
      <c r="U194" s="40" t="s">
        <v>581</v>
      </c>
      <c r="V194" s="36" t="s">
        <v>411</v>
      </c>
      <c r="W194" s="36" t="s">
        <v>570</v>
      </c>
      <c r="X194" s="42" t="s">
        <v>569</v>
      </c>
      <c r="Y194" s="36">
        <v>0</v>
      </c>
      <c r="Z194" s="101" t="s">
        <v>583</v>
      </c>
      <c r="AA194" s="18"/>
    </row>
    <row r="195" spans="1:27" ht="74.25" customHeight="1">
      <c r="A195" s="1" t="s">
        <v>341</v>
      </c>
      <c r="C195" s="44">
        <v>176</v>
      </c>
      <c r="D195" s="35" t="s">
        <v>41</v>
      </c>
      <c r="E195" s="34" t="s">
        <v>28</v>
      </c>
      <c r="F195" s="41" t="s">
        <v>561</v>
      </c>
      <c r="G195" s="48" t="s">
        <v>562</v>
      </c>
      <c r="H195" s="49" t="s">
        <v>755</v>
      </c>
      <c r="I195" s="36" t="s">
        <v>760</v>
      </c>
      <c r="J195" s="36" t="s">
        <v>761</v>
      </c>
      <c r="K195" s="36" t="s">
        <v>973</v>
      </c>
      <c r="L195" s="45" t="s">
        <v>976</v>
      </c>
      <c r="M195" s="57">
        <v>1</v>
      </c>
      <c r="N195" s="57">
        <v>1688379.3749999998</v>
      </c>
      <c r="O195" s="58">
        <v>1688379.3749999998</v>
      </c>
      <c r="P195" s="19"/>
      <c r="Q195" s="19"/>
      <c r="R195" s="19"/>
      <c r="S195" s="43" t="s">
        <v>977</v>
      </c>
      <c r="T195" s="50" t="s">
        <v>1035</v>
      </c>
      <c r="U195" s="40" t="s">
        <v>581</v>
      </c>
      <c r="V195" s="36" t="s">
        <v>411</v>
      </c>
      <c r="W195" s="36" t="s">
        <v>570</v>
      </c>
      <c r="X195" s="42" t="s">
        <v>569</v>
      </c>
      <c r="Y195" s="36">
        <v>0</v>
      </c>
      <c r="Z195" s="101" t="s">
        <v>583</v>
      </c>
      <c r="AA195" s="18"/>
    </row>
    <row r="196" spans="1:27" ht="97.5" customHeight="1">
      <c r="A196" s="1" t="s">
        <v>341</v>
      </c>
      <c r="C196" s="44">
        <v>177</v>
      </c>
      <c r="D196" s="35" t="s">
        <v>41</v>
      </c>
      <c r="E196" s="34" t="s">
        <v>28</v>
      </c>
      <c r="F196" s="41" t="s">
        <v>554</v>
      </c>
      <c r="G196" s="48" t="s">
        <v>829</v>
      </c>
      <c r="H196" s="49" t="s">
        <v>555</v>
      </c>
      <c r="I196" s="36" t="s">
        <v>830</v>
      </c>
      <c r="J196" s="36" t="s">
        <v>831</v>
      </c>
      <c r="K196" s="36" t="s">
        <v>973</v>
      </c>
      <c r="L196" s="45" t="s">
        <v>976</v>
      </c>
      <c r="M196" s="57">
        <v>1</v>
      </c>
      <c r="N196" s="57">
        <v>5214285.7142857136</v>
      </c>
      <c r="O196" s="58">
        <v>5214285.7142857136</v>
      </c>
      <c r="P196" s="19"/>
      <c r="Q196" s="19"/>
      <c r="R196" s="19"/>
      <c r="S196" s="43" t="s">
        <v>977</v>
      </c>
      <c r="T196" s="50" t="s">
        <v>1036</v>
      </c>
      <c r="U196" s="40" t="s">
        <v>581</v>
      </c>
      <c r="V196" s="36" t="s">
        <v>411</v>
      </c>
      <c r="W196" s="36" t="s">
        <v>570</v>
      </c>
      <c r="X196" s="42" t="s">
        <v>569</v>
      </c>
      <c r="Y196" s="36">
        <v>0</v>
      </c>
      <c r="Z196" s="101" t="s">
        <v>583</v>
      </c>
      <c r="AA196" s="18"/>
    </row>
    <row r="197" spans="1:27" ht="93" customHeight="1">
      <c r="A197" s="1" t="s">
        <v>341</v>
      </c>
      <c r="C197" s="44">
        <v>178</v>
      </c>
      <c r="D197" s="35" t="s">
        <v>41</v>
      </c>
      <c r="E197" s="34" t="s">
        <v>28</v>
      </c>
      <c r="F197" s="41" t="s">
        <v>532</v>
      </c>
      <c r="G197" s="91" t="s">
        <v>531</v>
      </c>
      <c r="H197" s="91" t="s">
        <v>533</v>
      </c>
      <c r="I197" s="93" t="s">
        <v>597</v>
      </c>
      <c r="J197" s="94" t="s">
        <v>598</v>
      </c>
      <c r="K197" s="36" t="s">
        <v>973</v>
      </c>
      <c r="L197" s="45" t="s">
        <v>976</v>
      </c>
      <c r="M197" s="57">
        <v>1</v>
      </c>
      <c r="N197" s="57">
        <v>10000000000</v>
      </c>
      <c r="O197" s="57">
        <v>10000000000</v>
      </c>
      <c r="P197" s="19"/>
      <c r="Q197" s="19"/>
      <c r="R197" s="19"/>
      <c r="S197" s="43" t="s">
        <v>14</v>
      </c>
      <c r="T197" s="50" t="s">
        <v>1023</v>
      </c>
      <c r="U197" s="92" t="s">
        <v>599</v>
      </c>
      <c r="V197" s="36" t="s">
        <v>411</v>
      </c>
      <c r="W197" s="36" t="s">
        <v>570</v>
      </c>
      <c r="X197" s="42" t="s">
        <v>569</v>
      </c>
      <c r="Y197" s="36">
        <v>0</v>
      </c>
      <c r="Z197" s="101" t="s">
        <v>596</v>
      </c>
      <c r="AA197" s="18"/>
    </row>
    <row r="198" spans="1:27" ht="78.75">
      <c r="A198" s="95" t="s">
        <v>341</v>
      </c>
      <c r="C198" s="78">
        <v>179</v>
      </c>
      <c r="D198" s="79" t="s">
        <v>41</v>
      </c>
      <c r="E198" s="78" t="s">
        <v>28</v>
      </c>
      <c r="F198" s="80" t="s">
        <v>559</v>
      </c>
      <c r="G198" s="91" t="s">
        <v>560</v>
      </c>
      <c r="H198" s="91" t="s">
        <v>560</v>
      </c>
      <c r="I198" s="91" t="s">
        <v>902</v>
      </c>
      <c r="J198" s="91" t="s">
        <v>903</v>
      </c>
      <c r="K198" s="79" t="s">
        <v>975</v>
      </c>
      <c r="L198" s="104" t="s">
        <v>976</v>
      </c>
      <c r="M198" s="84">
        <v>1</v>
      </c>
      <c r="N198" s="233">
        <v>2500000</v>
      </c>
      <c r="O198" s="233">
        <v>2500000</v>
      </c>
      <c r="P198" s="86"/>
      <c r="Q198" s="86"/>
      <c r="R198" s="86"/>
      <c r="S198" s="80" t="s">
        <v>15</v>
      </c>
      <c r="T198" s="83" t="s">
        <v>1023</v>
      </c>
      <c r="U198" s="92" t="s">
        <v>599</v>
      </c>
      <c r="V198" s="226">
        <v>710000000</v>
      </c>
      <c r="W198" s="83" t="s">
        <v>570</v>
      </c>
      <c r="X198" s="87" t="s">
        <v>569</v>
      </c>
      <c r="Y198" s="83">
        <v>0</v>
      </c>
      <c r="Z198" s="234" t="s">
        <v>590</v>
      </c>
      <c r="AA198" s="36" t="s">
        <v>1537</v>
      </c>
    </row>
    <row r="199" spans="1:27" ht="110.25" customHeight="1">
      <c r="A199" s="95" t="s">
        <v>341</v>
      </c>
      <c r="C199" s="78">
        <v>180</v>
      </c>
      <c r="D199" s="79" t="s">
        <v>41</v>
      </c>
      <c r="E199" s="78" t="s">
        <v>28</v>
      </c>
      <c r="F199" s="80" t="s">
        <v>563</v>
      </c>
      <c r="G199" s="91" t="s">
        <v>564</v>
      </c>
      <c r="H199" s="91" t="s">
        <v>565</v>
      </c>
      <c r="I199" s="91" t="s">
        <v>904</v>
      </c>
      <c r="J199" s="91" t="s">
        <v>905</v>
      </c>
      <c r="K199" s="83" t="s">
        <v>973</v>
      </c>
      <c r="L199" s="104" t="s">
        <v>976</v>
      </c>
      <c r="M199" s="84">
        <v>1</v>
      </c>
      <c r="N199" s="84">
        <v>150000</v>
      </c>
      <c r="O199" s="84">
        <v>150000</v>
      </c>
      <c r="P199" s="86"/>
      <c r="Q199" s="86"/>
      <c r="R199" s="86"/>
      <c r="S199" s="207" t="s">
        <v>20</v>
      </c>
      <c r="T199" s="83" t="s">
        <v>1023</v>
      </c>
      <c r="U199" s="92" t="s">
        <v>572</v>
      </c>
      <c r="V199" s="83" t="s">
        <v>411</v>
      </c>
      <c r="W199" s="83" t="s">
        <v>570</v>
      </c>
      <c r="X199" s="87" t="s">
        <v>569</v>
      </c>
      <c r="Y199" s="83">
        <v>0</v>
      </c>
      <c r="Z199" s="106" t="s">
        <v>592</v>
      </c>
      <c r="AA199" s="36" t="s">
        <v>1528</v>
      </c>
    </row>
    <row r="200" spans="1:27" ht="139.5" customHeight="1">
      <c r="A200" s="95" t="s">
        <v>341</v>
      </c>
      <c r="C200" s="78">
        <v>181</v>
      </c>
      <c r="D200" s="79" t="s">
        <v>41</v>
      </c>
      <c r="E200" s="78" t="s">
        <v>28</v>
      </c>
      <c r="F200" s="80" t="s">
        <v>557</v>
      </c>
      <c r="G200" s="91" t="s">
        <v>558</v>
      </c>
      <c r="H200" s="91" t="s">
        <v>558</v>
      </c>
      <c r="I200" s="91" t="s">
        <v>906</v>
      </c>
      <c r="J200" s="91" t="s">
        <v>907</v>
      </c>
      <c r="K200" s="83" t="s">
        <v>973</v>
      </c>
      <c r="L200" s="104" t="s">
        <v>976</v>
      </c>
      <c r="M200" s="84">
        <v>1</v>
      </c>
      <c r="N200" s="84">
        <v>1622400</v>
      </c>
      <c r="O200" s="109">
        <v>1622400</v>
      </c>
      <c r="P200" s="86"/>
      <c r="Q200" s="86"/>
      <c r="R200" s="86"/>
      <c r="S200" s="80" t="s">
        <v>15</v>
      </c>
      <c r="T200" s="83" t="s">
        <v>1023</v>
      </c>
      <c r="U200" s="92" t="s">
        <v>572</v>
      </c>
      <c r="V200" s="83" t="s">
        <v>411</v>
      </c>
      <c r="W200" s="83" t="s">
        <v>570</v>
      </c>
      <c r="X200" s="87" t="s">
        <v>569</v>
      </c>
      <c r="Y200" s="83">
        <v>50</v>
      </c>
      <c r="Z200" s="106" t="s">
        <v>592</v>
      </c>
      <c r="AA200" s="88"/>
    </row>
    <row r="201" spans="1:27" ht="72.75" customHeight="1">
      <c r="A201" s="95" t="s">
        <v>341</v>
      </c>
      <c r="C201" s="78">
        <v>182</v>
      </c>
      <c r="D201" s="79" t="s">
        <v>41</v>
      </c>
      <c r="E201" s="78" t="s">
        <v>28</v>
      </c>
      <c r="F201" s="80" t="s">
        <v>563</v>
      </c>
      <c r="G201" s="91" t="s">
        <v>564</v>
      </c>
      <c r="H201" s="91" t="s">
        <v>565</v>
      </c>
      <c r="I201" s="91" t="s">
        <v>908</v>
      </c>
      <c r="J201" s="91" t="s">
        <v>909</v>
      </c>
      <c r="K201" s="83" t="s">
        <v>973</v>
      </c>
      <c r="L201" s="104" t="s">
        <v>976</v>
      </c>
      <c r="M201" s="84">
        <v>1</v>
      </c>
      <c r="N201" s="84">
        <v>4500000</v>
      </c>
      <c r="O201" s="109">
        <v>4500000</v>
      </c>
      <c r="P201" s="86"/>
      <c r="Q201" s="86"/>
      <c r="R201" s="86"/>
      <c r="S201" s="80" t="s">
        <v>15</v>
      </c>
      <c r="T201" s="83" t="s">
        <v>1023</v>
      </c>
      <c r="U201" s="92" t="s">
        <v>572</v>
      </c>
      <c r="V201" s="83" t="s">
        <v>411</v>
      </c>
      <c r="W201" s="83" t="s">
        <v>570</v>
      </c>
      <c r="X201" s="87" t="s">
        <v>569</v>
      </c>
      <c r="Y201" s="83">
        <v>0</v>
      </c>
      <c r="Z201" s="106" t="s">
        <v>592</v>
      </c>
      <c r="AA201" s="88"/>
    </row>
    <row r="202" spans="1:27" ht="72.75" customHeight="1">
      <c r="A202" s="95" t="s">
        <v>341</v>
      </c>
      <c r="C202" s="78">
        <v>183</v>
      </c>
      <c r="D202" s="79" t="s">
        <v>41</v>
      </c>
      <c r="E202" s="78" t="s">
        <v>26</v>
      </c>
      <c r="F202" s="80" t="s">
        <v>687</v>
      </c>
      <c r="G202" s="83" t="s">
        <v>434</v>
      </c>
      <c r="H202" s="80" t="s">
        <v>433</v>
      </c>
      <c r="I202" s="91" t="s">
        <v>910</v>
      </c>
      <c r="J202" s="83" t="s">
        <v>911</v>
      </c>
      <c r="K202" s="79" t="s">
        <v>975</v>
      </c>
      <c r="L202" s="104" t="s">
        <v>935</v>
      </c>
      <c r="M202" s="84">
        <v>20</v>
      </c>
      <c r="N202" s="84">
        <v>4375</v>
      </c>
      <c r="O202" s="84">
        <v>87500</v>
      </c>
      <c r="P202" s="86"/>
      <c r="Q202" s="86"/>
      <c r="R202" s="86"/>
      <c r="S202" s="207" t="s">
        <v>25</v>
      </c>
      <c r="T202" s="79" t="s">
        <v>1204</v>
      </c>
      <c r="U202" s="79" t="s">
        <v>1205</v>
      </c>
      <c r="V202" s="83" t="s">
        <v>411</v>
      </c>
      <c r="W202" s="83" t="s">
        <v>570</v>
      </c>
      <c r="X202" s="87" t="s">
        <v>569</v>
      </c>
      <c r="Y202" s="83">
        <v>0</v>
      </c>
      <c r="Z202" s="106" t="s">
        <v>583</v>
      </c>
      <c r="AA202" s="36" t="s">
        <v>1219</v>
      </c>
    </row>
    <row r="203" spans="1:27" ht="72.75" customHeight="1">
      <c r="A203" s="95" t="s">
        <v>341</v>
      </c>
      <c r="C203" s="78">
        <v>184</v>
      </c>
      <c r="D203" s="79" t="s">
        <v>41</v>
      </c>
      <c r="E203" s="78" t="s">
        <v>26</v>
      </c>
      <c r="F203" s="80" t="s">
        <v>687</v>
      </c>
      <c r="G203" s="83" t="s">
        <v>434</v>
      </c>
      <c r="H203" s="80" t="s">
        <v>433</v>
      </c>
      <c r="I203" s="91" t="s">
        <v>912</v>
      </c>
      <c r="J203" s="83" t="s">
        <v>913</v>
      </c>
      <c r="K203" s="79" t="s">
        <v>975</v>
      </c>
      <c r="L203" s="104" t="s">
        <v>935</v>
      </c>
      <c r="M203" s="84">
        <v>25</v>
      </c>
      <c r="N203" s="84">
        <v>4375</v>
      </c>
      <c r="O203" s="84">
        <v>109375</v>
      </c>
      <c r="P203" s="86"/>
      <c r="Q203" s="86"/>
      <c r="R203" s="86"/>
      <c r="S203" s="207" t="s">
        <v>25</v>
      </c>
      <c r="T203" s="79" t="s">
        <v>1204</v>
      </c>
      <c r="U203" s="79" t="s">
        <v>1205</v>
      </c>
      <c r="V203" s="83" t="s">
        <v>411</v>
      </c>
      <c r="W203" s="83" t="s">
        <v>570</v>
      </c>
      <c r="X203" s="87" t="s">
        <v>569</v>
      </c>
      <c r="Y203" s="83">
        <v>0</v>
      </c>
      <c r="Z203" s="106" t="s">
        <v>583</v>
      </c>
      <c r="AA203" s="36" t="s">
        <v>1219</v>
      </c>
    </row>
    <row r="204" spans="1:27" ht="71.25" customHeight="1">
      <c r="A204" s="95" t="s">
        <v>341</v>
      </c>
      <c r="C204" s="78">
        <v>185</v>
      </c>
      <c r="D204" s="79" t="s">
        <v>41</v>
      </c>
      <c r="E204" s="78" t="s">
        <v>26</v>
      </c>
      <c r="F204" s="80" t="s">
        <v>687</v>
      </c>
      <c r="G204" s="83" t="s">
        <v>434</v>
      </c>
      <c r="H204" s="80" t="s">
        <v>433</v>
      </c>
      <c r="I204" s="91" t="s">
        <v>914</v>
      </c>
      <c r="J204" s="83" t="s">
        <v>915</v>
      </c>
      <c r="K204" s="79" t="s">
        <v>975</v>
      </c>
      <c r="L204" s="104" t="s">
        <v>935</v>
      </c>
      <c r="M204" s="84">
        <v>25</v>
      </c>
      <c r="N204" s="84">
        <v>5000</v>
      </c>
      <c r="O204" s="84">
        <v>125000</v>
      </c>
      <c r="P204" s="86"/>
      <c r="Q204" s="86"/>
      <c r="R204" s="86"/>
      <c r="S204" s="207" t="s">
        <v>25</v>
      </c>
      <c r="T204" s="79" t="s">
        <v>1204</v>
      </c>
      <c r="U204" s="79" t="s">
        <v>1205</v>
      </c>
      <c r="V204" s="83" t="s">
        <v>411</v>
      </c>
      <c r="W204" s="83" t="s">
        <v>570</v>
      </c>
      <c r="X204" s="87" t="s">
        <v>569</v>
      </c>
      <c r="Y204" s="83">
        <v>0</v>
      </c>
      <c r="Z204" s="106" t="s">
        <v>583</v>
      </c>
      <c r="AA204" s="36" t="s">
        <v>1219</v>
      </c>
    </row>
    <row r="205" spans="1:27" ht="72" customHeight="1">
      <c r="A205" s="95" t="s">
        <v>341</v>
      </c>
      <c r="C205" s="78">
        <v>186</v>
      </c>
      <c r="D205" s="79" t="s">
        <v>41</v>
      </c>
      <c r="E205" s="78" t="s">
        <v>26</v>
      </c>
      <c r="F205" s="80" t="s">
        <v>687</v>
      </c>
      <c r="G205" s="83" t="s">
        <v>434</v>
      </c>
      <c r="H205" s="80" t="s">
        <v>433</v>
      </c>
      <c r="I205" s="91" t="s">
        <v>916</v>
      </c>
      <c r="J205" s="83" t="s">
        <v>917</v>
      </c>
      <c r="K205" s="79" t="s">
        <v>975</v>
      </c>
      <c r="L205" s="104" t="s">
        <v>935</v>
      </c>
      <c r="M205" s="84">
        <v>25</v>
      </c>
      <c r="N205" s="84">
        <v>5625</v>
      </c>
      <c r="O205" s="84">
        <v>140625</v>
      </c>
      <c r="P205" s="86"/>
      <c r="Q205" s="86"/>
      <c r="R205" s="86"/>
      <c r="S205" s="207" t="s">
        <v>25</v>
      </c>
      <c r="T205" s="79" t="s">
        <v>1204</v>
      </c>
      <c r="U205" s="79" t="s">
        <v>1205</v>
      </c>
      <c r="V205" s="83" t="s">
        <v>411</v>
      </c>
      <c r="W205" s="83" t="s">
        <v>570</v>
      </c>
      <c r="X205" s="87" t="s">
        <v>569</v>
      </c>
      <c r="Y205" s="83">
        <v>0</v>
      </c>
      <c r="Z205" s="106" t="s">
        <v>583</v>
      </c>
      <c r="AA205" s="36" t="s">
        <v>1219</v>
      </c>
    </row>
    <row r="206" spans="1:27" ht="72.75" customHeight="1">
      <c r="A206" s="95" t="s">
        <v>341</v>
      </c>
      <c r="C206" s="78">
        <v>187</v>
      </c>
      <c r="D206" s="79" t="s">
        <v>41</v>
      </c>
      <c r="E206" s="78" t="s">
        <v>26</v>
      </c>
      <c r="F206" s="80" t="s">
        <v>687</v>
      </c>
      <c r="G206" s="83" t="s">
        <v>434</v>
      </c>
      <c r="H206" s="80" t="s">
        <v>433</v>
      </c>
      <c r="I206" s="91" t="s">
        <v>918</v>
      </c>
      <c r="J206" s="221" t="s">
        <v>1529</v>
      </c>
      <c r="K206" s="79" t="s">
        <v>975</v>
      </c>
      <c r="L206" s="104" t="s">
        <v>935</v>
      </c>
      <c r="M206" s="84">
        <v>25</v>
      </c>
      <c r="N206" s="84">
        <v>6875</v>
      </c>
      <c r="O206" s="84">
        <v>171875</v>
      </c>
      <c r="P206" s="86"/>
      <c r="Q206" s="86"/>
      <c r="R206" s="86"/>
      <c r="S206" s="207" t="s">
        <v>25</v>
      </c>
      <c r="T206" s="79" t="s">
        <v>1204</v>
      </c>
      <c r="U206" s="79" t="s">
        <v>1205</v>
      </c>
      <c r="V206" s="83" t="s">
        <v>411</v>
      </c>
      <c r="W206" s="83" t="s">
        <v>570</v>
      </c>
      <c r="X206" s="87" t="s">
        <v>569</v>
      </c>
      <c r="Y206" s="83">
        <v>0</v>
      </c>
      <c r="Z206" s="106" t="s">
        <v>583</v>
      </c>
      <c r="AA206" s="36" t="s">
        <v>1530</v>
      </c>
    </row>
    <row r="207" spans="1:27" ht="75.75" customHeight="1">
      <c r="A207" s="95" t="s">
        <v>341</v>
      </c>
      <c r="C207" s="78">
        <v>188</v>
      </c>
      <c r="D207" s="79" t="s">
        <v>41</v>
      </c>
      <c r="E207" s="78" t="s">
        <v>26</v>
      </c>
      <c r="F207" s="80" t="s">
        <v>486</v>
      </c>
      <c r="G207" s="80" t="s">
        <v>443</v>
      </c>
      <c r="H207" s="80" t="s">
        <v>487</v>
      </c>
      <c r="I207" s="91" t="s">
        <v>919</v>
      </c>
      <c r="J207" s="80" t="s">
        <v>920</v>
      </c>
      <c r="K207" s="137" t="s">
        <v>975</v>
      </c>
      <c r="L207" s="104" t="s">
        <v>247</v>
      </c>
      <c r="M207" s="84">
        <v>10</v>
      </c>
      <c r="N207" s="84">
        <v>25000</v>
      </c>
      <c r="O207" s="84">
        <v>250000</v>
      </c>
      <c r="P207" s="86"/>
      <c r="Q207" s="86"/>
      <c r="R207" s="86"/>
      <c r="S207" s="80" t="s">
        <v>23</v>
      </c>
      <c r="T207" s="137" t="s">
        <v>1204</v>
      </c>
      <c r="U207" s="137" t="s">
        <v>1205</v>
      </c>
      <c r="V207" s="83" t="s">
        <v>411</v>
      </c>
      <c r="W207" s="83" t="s">
        <v>570</v>
      </c>
      <c r="X207" s="87" t="s">
        <v>569</v>
      </c>
      <c r="Y207" s="83">
        <v>0</v>
      </c>
      <c r="Z207" s="106" t="s">
        <v>583</v>
      </c>
      <c r="AA207" s="139" t="s">
        <v>1206</v>
      </c>
    </row>
    <row r="208" spans="1:27" ht="69" customHeight="1">
      <c r="A208" s="95" t="s">
        <v>341</v>
      </c>
      <c r="C208" s="78">
        <v>189</v>
      </c>
      <c r="D208" s="79" t="s">
        <v>41</v>
      </c>
      <c r="E208" s="78" t="s">
        <v>26</v>
      </c>
      <c r="F208" s="80" t="s">
        <v>488</v>
      </c>
      <c r="G208" s="80" t="s">
        <v>489</v>
      </c>
      <c r="H208" s="83" t="s">
        <v>490</v>
      </c>
      <c r="I208" s="91" t="s">
        <v>934</v>
      </c>
      <c r="J208" s="80" t="s">
        <v>933</v>
      </c>
      <c r="K208" s="137" t="s">
        <v>975</v>
      </c>
      <c r="L208" s="104" t="s">
        <v>247</v>
      </c>
      <c r="M208" s="84">
        <v>10</v>
      </c>
      <c r="N208" s="84">
        <v>43750</v>
      </c>
      <c r="O208" s="84">
        <v>437500</v>
      </c>
      <c r="P208" s="86"/>
      <c r="Q208" s="86"/>
      <c r="R208" s="86"/>
      <c r="S208" s="80" t="s">
        <v>23</v>
      </c>
      <c r="T208" s="137" t="s">
        <v>1204</v>
      </c>
      <c r="U208" s="137" t="s">
        <v>1205</v>
      </c>
      <c r="V208" s="83" t="s">
        <v>411</v>
      </c>
      <c r="W208" s="83" t="s">
        <v>570</v>
      </c>
      <c r="X208" s="87" t="s">
        <v>569</v>
      </c>
      <c r="Y208" s="83">
        <v>0</v>
      </c>
      <c r="Z208" s="106" t="s">
        <v>583</v>
      </c>
      <c r="AA208" s="139" t="s">
        <v>1206</v>
      </c>
    </row>
    <row r="209" spans="1:27" ht="71.25" customHeight="1">
      <c r="A209" s="95" t="s">
        <v>341</v>
      </c>
      <c r="C209" s="78">
        <v>190</v>
      </c>
      <c r="D209" s="79" t="s">
        <v>41</v>
      </c>
      <c r="E209" s="78" t="s">
        <v>26</v>
      </c>
      <c r="F209" s="80" t="s">
        <v>982</v>
      </c>
      <c r="G209" s="83" t="s">
        <v>983</v>
      </c>
      <c r="H209" s="83" t="s">
        <v>984</v>
      </c>
      <c r="I209" s="91" t="s">
        <v>921</v>
      </c>
      <c r="J209" s="80" t="s">
        <v>922</v>
      </c>
      <c r="K209" s="79" t="s">
        <v>975</v>
      </c>
      <c r="L209" s="104" t="s">
        <v>247</v>
      </c>
      <c r="M209" s="84">
        <v>300</v>
      </c>
      <c r="N209" s="84">
        <f>O209/M209</f>
        <v>4464.2857142857138</v>
      </c>
      <c r="O209" s="84">
        <v>1339285.7142857141</v>
      </c>
      <c r="P209" s="86"/>
      <c r="Q209" s="86"/>
      <c r="R209" s="86"/>
      <c r="S209" s="80" t="s">
        <v>15</v>
      </c>
      <c r="T209" s="137" t="s">
        <v>1217</v>
      </c>
      <c r="U209" s="137" t="s">
        <v>1218</v>
      </c>
      <c r="V209" s="83" t="s">
        <v>411</v>
      </c>
      <c r="W209" s="83" t="s">
        <v>570</v>
      </c>
      <c r="X209" s="87" t="s">
        <v>569</v>
      </c>
      <c r="Y209" s="83">
        <v>0</v>
      </c>
      <c r="Z209" s="106" t="s">
        <v>583</v>
      </c>
      <c r="AA209" s="88"/>
    </row>
    <row r="210" spans="1:27" ht="72.75" customHeight="1">
      <c r="A210" s="95" t="s">
        <v>341</v>
      </c>
      <c r="C210" s="78">
        <v>191</v>
      </c>
      <c r="D210" s="79" t="s">
        <v>41</v>
      </c>
      <c r="E210" s="78" t="s">
        <v>26</v>
      </c>
      <c r="F210" s="112" t="s">
        <v>1147</v>
      </c>
      <c r="G210" s="110" t="s">
        <v>983</v>
      </c>
      <c r="H210" s="110" t="s">
        <v>433</v>
      </c>
      <c r="I210" s="91" t="s">
        <v>923</v>
      </c>
      <c r="J210" s="80" t="s">
        <v>924</v>
      </c>
      <c r="K210" s="79" t="s">
        <v>975</v>
      </c>
      <c r="L210" s="104" t="s">
        <v>247</v>
      </c>
      <c r="M210" s="84">
        <v>200</v>
      </c>
      <c r="N210" s="84">
        <v>5803.5714285714303</v>
      </c>
      <c r="O210" s="84">
        <v>1160714.2857142857</v>
      </c>
      <c r="P210" s="86"/>
      <c r="Q210" s="86"/>
      <c r="R210" s="86"/>
      <c r="S210" s="112" t="s">
        <v>1148</v>
      </c>
      <c r="T210" s="115" t="s">
        <v>1083</v>
      </c>
      <c r="U210" s="115" t="s">
        <v>1084</v>
      </c>
      <c r="V210" s="83" t="s">
        <v>411</v>
      </c>
      <c r="W210" s="83" t="s">
        <v>570</v>
      </c>
      <c r="X210" s="87" t="s">
        <v>569</v>
      </c>
      <c r="Y210" s="83">
        <v>0</v>
      </c>
      <c r="Z210" s="106" t="s">
        <v>583</v>
      </c>
      <c r="AA210" s="88"/>
    </row>
    <row r="211" spans="1:27" ht="71.25" customHeight="1">
      <c r="A211" s="95" t="s">
        <v>341</v>
      </c>
      <c r="C211" s="78">
        <v>192</v>
      </c>
      <c r="D211" s="79" t="s">
        <v>41</v>
      </c>
      <c r="E211" s="78" t="s">
        <v>26</v>
      </c>
      <c r="F211" s="80" t="s">
        <v>982</v>
      </c>
      <c r="G211" s="83" t="s">
        <v>983</v>
      </c>
      <c r="H211" s="83" t="s">
        <v>984</v>
      </c>
      <c r="I211" s="91" t="s">
        <v>925</v>
      </c>
      <c r="J211" s="80" t="s">
        <v>926</v>
      </c>
      <c r="K211" s="79" t="s">
        <v>975</v>
      </c>
      <c r="L211" s="104" t="s">
        <v>247</v>
      </c>
      <c r="M211" s="84">
        <v>200</v>
      </c>
      <c r="N211" s="84">
        <v>4910.7142857142899</v>
      </c>
      <c r="O211" s="84">
        <v>982142.85714285704</v>
      </c>
      <c r="P211" s="86"/>
      <c r="Q211" s="86"/>
      <c r="R211" s="86"/>
      <c r="S211" s="112" t="s">
        <v>24</v>
      </c>
      <c r="T211" s="115" t="s">
        <v>1083</v>
      </c>
      <c r="U211" s="115" t="s">
        <v>1084</v>
      </c>
      <c r="V211" s="83" t="s">
        <v>411</v>
      </c>
      <c r="W211" s="83" t="s">
        <v>570</v>
      </c>
      <c r="X211" s="87" t="s">
        <v>569</v>
      </c>
      <c r="Y211" s="83">
        <v>0</v>
      </c>
      <c r="Z211" s="106" t="s">
        <v>583</v>
      </c>
      <c r="AA211" s="88"/>
    </row>
    <row r="212" spans="1:27" ht="69.75" customHeight="1">
      <c r="A212" s="95" t="s">
        <v>341</v>
      </c>
      <c r="C212" s="78">
        <v>193</v>
      </c>
      <c r="D212" s="79" t="s">
        <v>41</v>
      </c>
      <c r="E212" s="116" t="s">
        <v>26</v>
      </c>
      <c r="F212" s="112" t="s">
        <v>1149</v>
      </c>
      <c r="G212" s="110" t="s">
        <v>1150</v>
      </c>
      <c r="H212" s="110" t="s">
        <v>1151</v>
      </c>
      <c r="I212" s="120" t="s">
        <v>927</v>
      </c>
      <c r="J212" s="110" t="s">
        <v>928</v>
      </c>
      <c r="K212" s="83" t="s">
        <v>973</v>
      </c>
      <c r="L212" s="117" t="s">
        <v>247</v>
      </c>
      <c r="M212" s="109">
        <v>200</v>
      </c>
      <c r="N212" s="109">
        <v>1299.9999999999998</v>
      </c>
      <c r="O212" s="84">
        <f>M212*N212</f>
        <v>259999.99999999994</v>
      </c>
      <c r="P212" s="86"/>
      <c r="Q212" s="86"/>
      <c r="R212" s="86"/>
      <c r="S212" s="80" t="s">
        <v>24</v>
      </c>
      <c r="T212" s="115" t="s">
        <v>1083</v>
      </c>
      <c r="U212" s="115" t="s">
        <v>1084</v>
      </c>
      <c r="V212" s="83" t="s">
        <v>411</v>
      </c>
      <c r="W212" s="83" t="s">
        <v>570</v>
      </c>
      <c r="X212" s="87" t="s">
        <v>569</v>
      </c>
      <c r="Y212" s="83">
        <v>0</v>
      </c>
      <c r="Z212" s="106" t="s">
        <v>583</v>
      </c>
      <c r="AA212" s="88"/>
    </row>
    <row r="213" spans="1:27" ht="71.25" customHeight="1">
      <c r="A213" s="95" t="s">
        <v>341</v>
      </c>
      <c r="C213" s="78">
        <v>194</v>
      </c>
      <c r="D213" s="79" t="s">
        <v>41</v>
      </c>
      <c r="E213" s="116" t="s">
        <v>26</v>
      </c>
      <c r="F213" s="112" t="s">
        <v>1152</v>
      </c>
      <c r="G213" s="110" t="s">
        <v>1153</v>
      </c>
      <c r="H213" s="110" t="s">
        <v>1154</v>
      </c>
      <c r="I213" s="120" t="s">
        <v>929</v>
      </c>
      <c r="J213" s="110" t="s">
        <v>930</v>
      </c>
      <c r="K213" s="83" t="s">
        <v>973</v>
      </c>
      <c r="L213" s="117" t="s">
        <v>247</v>
      </c>
      <c r="M213" s="109">
        <v>200</v>
      </c>
      <c r="N213" s="109">
        <v>850</v>
      </c>
      <c r="O213" s="84">
        <f>M213*N213</f>
        <v>170000</v>
      </c>
      <c r="P213" s="86"/>
      <c r="Q213" s="86"/>
      <c r="R213" s="86"/>
      <c r="S213" s="80" t="s">
        <v>24</v>
      </c>
      <c r="T213" s="115" t="s">
        <v>1083</v>
      </c>
      <c r="U213" s="115" t="s">
        <v>1084</v>
      </c>
      <c r="V213" s="83" t="s">
        <v>411</v>
      </c>
      <c r="W213" s="83" t="s">
        <v>570</v>
      </c>
      <c r="X213" s="87" t="s">
        <v>569</v>
      </c>
      <c r="Y213" s="83">
        <v>0</v>
      </c>
      <c r="Z213" s="106" t="s">
        <v>583</v>
      </c>
      <c r="AA213" s="88"/>
    </row>
    <row r="214" spans="1:27" ht="71.25" customHeight="1">
      <c r="A214" s="95" t="s">
        <v>341</v>
      </c>
      <c r="C214" s="78">
        <v>195</v>
      </c>
      <c r="D214" s="79" t="s">
        <v>41</v>
      </c>
      <c r="E214" s="116" t="s">
        <v>26</v>
      </c>
      <c r="F214" s="112" t="s">
        <v>1155</v>
      </c>
      <c r="G214" s="110" t="s">
        <v>1156</v>
      </c>
      <c r="H214" s="110" t="s">
        <v>1157</v>
      </c>
      <c r="I214" s="120" t="s">
        <v>931</v>
      </c>
      <c r="J214" s="110" t="s">
        <v>932</v>
      </c>
      <c r="K214" s="83" t="s">
        <v>973</v>
      </c>
      <c r="L214" s="117" t="s">
        <v>247</v>
      </c>
      <c r="M214" s="109">
        <v>200</v>
      </c>
      <c r="N214" s="109">
        <v>528.57142857143003</v>
      </c>
      <c r="O214" s="84">
        <f>M214*N214</f>
        <v>105714.285714286</v>
      </c>
      <c r="P214" s="86"/>
      <c r="Q214" s="86"/>
      <c r="R214" s="86"/>
      <c r="S214" s="80" t="s">
        <v>24</v>
      </c>
      <c r="T214" s="115" t="s">
        <v>1083</v>
      </c>
      <c r="U214" s="115" t="s">
        <v>1084</v>
      </c>
      <c r="V214" s="83" t="s">
        <v>411</v>
      </c>
      <c r="W214" s="83" t="s">
        <v>570</v>
      </c>
      <c r="X214" s="87" t="s">
        <v>569</v>
      </c>
      <c r="Y214" s="83">
        <v>0</v>
      </c>
      <c r="Z214" s="106" t="s">
        <v>583</v>
      </c>
      <c r="AA214" s="88"/>
    </row>
    <row r="215" spans="1:27" ht="75" customHeight="1">
      <c r="A215" s="95" t="s">
        <v>341</v>
      </c>
      <c r="C215" s="78">
        <v>196</v>
      </c>
      <c r="D215" s="79" t="s">
        <v>41</v>
      </c>
      <c r="E215" s="78" t="s">
        <v>28</v>
      </c>
      <c r="F215" s="90" t="s">
        <v>514</v>
      </c>
      <c r="G215" s="81" t="s">
        <v>515</v>
      </c>
      <c r="H215" s="82" t="s">
        <v>515</v>
      </c>
      <c r="I215" s="83" t="s">
        <v>652</v>
      </c>
      <c r="J215" s="83" t="s">
        <v>653</v>
      </c>
      <c r="K215" s="79" t="s">
        <v>974</v>
      </c>
      <c r="L215" s="104" t="s">
        <v>976</v>
      </c>
      <c r="M215" s="84">
        <v>1</v>
      </c>
      <c r="N215" s="84">
        <v>18601190.48</v>
      </c>
      <c r="O215" s="85">
        <v>18601190.48</v>
      </c>
      <c r="P215" s="86"/>
      <c r="Q215" s="86"/>
      <c r="R215" s="86"/>
      <c r="S215" s="80" t="s">
        <v>15</v>
      </c>
      <c r="T215" s="83" t="s">
        <v>1027</v>
      </c>
      <c r="U215" s="79" t="s">
        <v>578</v>
      </c>
      <c r="V215" s="83" t="s">
        <v>411</v>
      </c>
      <c r="W215" s="83" t="s">
        <v>570</v>
      </c>
      <c r="X215" s="87" t="s">
        <v>569</v>
      </c>
      <c r="Y215" s="83">
        <v>0</v>
      </c>
      <c r="Z215" s="106" t="s">
        <v>587</v>
      </c>
      <c r="AA215" s="88"/>
    </row>
    <row r="216" spans="1:27" ht="73.5" customHeight="1">
      <c r="A216" s="1" t="s">
        <v>341</v>
      </c>
      <c r="C216" s="78">
        <v>197</v>
      </c>
      <c r="D216" s="79" t="s">
        <v>41</v>
      </c>
      <c r="E216" s="78" t="s">
        <v>26</v>
      </c>
      <c r="F216" s="80" t="s">
        <v>987</v>
      </c>
      <c r="G216" s="107" t="s">
        <v>988</v>
      </c>
      <c r="H216" s="108" t="s">
        <v>989</v>
      </c>
      <c r="I216" s="83" t="s">
        <v>985</v>
      </c>
      <c r="J216" s="83" t="s">
        <v>986</v>
      </c>
      <c r="K216" s="83" t="s">
        <v>973</v>
      </c>
      <c r="L216" s="104" t="s">
        <v>247</v>
      </c>
      <c r="M216" s="84">
        <v>4</v>
      </c>
      <c r="N216" s="84">
        <v>34000</v>
      </c>
      <c r="O216" s="85">
        <v>136000</v>
      </c>
      <c r="P216" s="86"/>
      <c r="Q216" s="86"/>
      <c r="R216" s="86"/>
      <c r="S216" s="166" t="s">
        <v>16</v>
      </c>
      <c r="T216" s="79" t="s">
        <v>1215</v>
      </c>
      <c r="U216" s="79" t="s">
        <v>1084</v>
      </c>
      <c r="V216" s="83" t="s">
        <v>411</v>
      </c>
      <c r="W216" s="83" t="s">
        <v>570</v>
      </c>
      <c r="X216" s="87" t="s">
        <v>569</v>
      </c>
      <c r="Y216" s="83">
        <v>0</v>
      </c>
      <c r="Z216" s="105" t="s">
        <v>583</v>
      </c>
      <c r="AA216" s="139" t="s">
        <v>1219</v>
      </c>
    </row>
    <row r="217" spans="1:27" s="89" customFormat="1" ht="73.5" customHeight="1">
      <c r="A217" s="1"/>
      <c r="C217" s="78">
        <v>198</v>
      </c>
      <c r="D217" s="79" t="s">
        <v>41</v>
      </c>
      <c r="E217" s="78" t="s">
        <v>26</v>
      </c>
      <c r="F217" s="80" t="s">
        <v>987</v>
      </c>
      <c r="G217" s="107" t="s">
        <v>988</v>
      </c>
      <c r="H217" s="108" t="s">
        <v>989</v>
      </c>
      <c r="I217" s="83" t="s">
        <v>990</v>
      </c>
      <c r="J217" s="83" t="s">
        <v>991</v>
      </c>
      <c r="K217" s="83" t="s">
        <v>973</v>
      </c>
      <c r="L217" s="104" t="s">
        <v>247</v>
      </c>
      <c r="M217" s="84">
        <v>5</v>
      </c>
      <c r="N217" s="84">
        <v>19000</v>
      </c>
      <c r="O217" s="85">
        <v>95000</v>
      </c>
      <c r="P217" s="86"/>
      <c r="Q217" s="86"/>
      <c r="R217" s="86"/>
      <c r="S217" s="166" t="s">
        <v>16</v>
      </c>
      <c r="T217" s="79" t="s">
        <v>1215</v>
      </c>
      <c r="U217" s="79" t="s">
        <v>1084</v>
      </c>
      <c r="V217" s="83" t="s">
        <v>411</v>
      </c>
      <c r="W217" s="83" t="s">
        <v>570</v>
      </c>
      <c r="X217" s="87" t="s">
        <v>569</v>
      </c>
      <c r="Y217" s="83">
        <v>0</v>
      </c>
      <c r="Z217" s="105" t="s">
        <v>583</v>
      </c>
      <c r="AA217" s="139" t="s">
        <v>1219</v>
      </c>
    </row>
    <row r="218" spans="1:27" s="89" customFormat="1" ht="73.5" customHeight="1">
      <c r="A218" s="1"/>
      <c r="C218" s="78">
        <v>199</v>
      </c>
      <c r="D218" s="79" t="s">
        <v>41</v>
      </c>
      <c r="E218" s="78" t="s">
        <v>26</v>
      </c>
      <c r="F218" s="80" t="s">
        <v>992</v>
      </c>
      <c r="G218" s="107" t="s">
        <v>993</v>
      </c>
      <c r="H218" s="108" t="s">
        <v>994</v>
      </c>
      <c r="I218" s="83" t="s">
        <v>995</v>
      </c>
      <c r="J218" s="83" t="s">
        <v>996</v>
      </c>
      <c r="K218" s="83" t="s">
        <v>973</v>
      </c>
      <c r="L218" s="104" t="s">
        <v>247</v>
      </c>
      <c r="M218" s="84">
        <v>4</v>
      </c>
      <c r="N218" s="84">
        <v>66900</v>
      </c>
      <c r="O218" s="84">
        <v>267600</v>
      </c>
      <c r="P218" s="86"/>
      <c r="Q218" s="86"/>
      <c r="R218" s="86"/>
      <c r="S218" s="166" t="s">
        <v>16</v>
      </c>
      <c r="T218" s="79" t="s">
        <v>1215</v>
      </c>
      <c r="U218" s="79" t="s">
        <v>1084</v>
      </c>
      <c r="V218" s="83" t="s">
        <v>411</v>
      </c>
      <c r="W218" s="83" t="s">
        <v>570</v>
      </c>
      <c r="X218" s="87" t="s">
        <v>569</v>
      </c>
      <c r="Y218" s="83">
        <v>0</v>
      </c>
      <c r="Z218" s="105" t="s">
        <v>583</v>
      </c>
      <c r="AA218" s="139" t="s">
        <v>1219</v>
      </c>
    </row>
    <row r="219" spans="1:27" s="89" customFormat="1" ht="74.25" customHeight="1">
      <c r="A219" s="1"/>
      <c r="C219" s="78">
        <v>200</v>
      </c>
      <c r="D219" s="79" t="s">
        <v>41</v>
      </c>
      <c r="E219" s="78" t="s">
        <v>26</v>
      </c>
      <c r="F219" s="80" t="s">
        <v>992</v>
      </c>
      <c r="G219" s="107" t="s">
        <v>993</v>
      </c>
      <c r="H219" s="108" t="s">
        <v>994</v>
      </c>
      <c r="I219" s="83" t="s">
        <v>997</v>
      </c>
      <c r="J219" s="83" t="s">
        <v>998</v>
      </c>
      <c r="K219" s="83" t="s">
        <v>973</v>
      </c>
      <c r="L219" s="104" t="s">
        <v>247</v>
      </c>
      <c r="M219" s="84">
        <v>2</v>
      </c>
      <c r="N219" s="84">
        <v>61000</v>
      </c>
      <c r="O219" s="84">
        <v>122000</v>
      </c>
      <c r="P219" s="86"/>
      <c r="Q219" s="86"/>
      <c r="R219" s="86"/>
      <c r="S219" s="166" t="s">
        <v>16</v>
      </c>
      <c r="T219" s="79" t="s">
        <v>1215</v>
      </c>
      <c r="U219" s="79" t="s">
        <v>1084</v>
      </c>
      <c r="V219" s="83" t="s">
        <v>411</v>
      </c>
      <c r="W219" s="83" t="s">
        <v>570</v>
      </c>
      <c r="X219" s="87" t="s">
        <v>569</v>
      </c>
      <c r="Y219" s="83">
        <v>0</v>
      </c>
      <c r="Z219" s="105" t="s">
        <v>583</v>
      </c>
      <c r="AA219" s="139" t="s">
        <v>1219</v>
      </c>
    </row>
    <row r="220" spans="1:27" s="89" customFormat="1" ht="75.75" customHeight="1">
      <c r="A220" s="1"/>
      <c r="C220" s="78">
        <v>201</v>
      </c>
      <c r="D220" s="79" t="s">
        <v>41</v>
      </c>
      <c r="E220" s="78" t="s">
        <v>26</v>
      </c>
      <c r="F220" s="80" t="s">
        <v>999</v>
      </c>
      <c r="G220" s="107" t="s">
        <v>1000</v>
      </c>
      <c r="H220" s="108" t="s">
        <v>1001</v>
      </c>
      <c r="I220" s="83" t="s">
        <v>1002</v>
      </c>
      <c r="J220" s="83" t="s">
        <v>1003</v>
      </c>
      <c r="K220" s="83" t="s">
        <v>973</v>
      </c>
      <c r="L220" s="104" t="s">
        <v>247</v>
      </c>
      <c r="M220" s="84">
        <v>5</v>
      </c>
      <c r="N220" s="84">
        <v>50000</v>
      </c>
      <c r="O220" s="85">
        <v>250000</v>
      </c>
      <c r="P220" s="86"/>
      <c r="Q220" s="86"/>
      <c r="R220" s="86"/>
      <c r="S220" s="166" t="s">
        <v>16</v>
      </c>
      <c r="T220" s="79" t="s">
        <v>1215</v>
      </c>
      <c r="U220" s="79" t="s">
        <v>1084</v>
      </c>
      <c r="V220" s="83" t="s">
        <v>411</v>
      </c>
      <c r="W220" s="83" t="s">
        <v>570</v>
      </c>
      <c r="X220" s="87" t="s">
        <v>569</v>
      </c>
      <c r="Y220" s="83">
        <v>0</v>
      </c>
      <c r="Z220" s="105" t="s">
        <v>583</v>
      </c>
      <c r="AA220" s="139" t="s">
        <v>1219</v>
      </c>
    </row>
    <row r="221" spans="1:27" s="89" customFormat="1" ht="73.5" customHeight="1">
      <c r="A221" s="1"/>
      <c r="C221" s="78">
        <v>202</v>
      </c>
      <c r="D221" s="79" t="s">
        <v>41</v>
      </c>
      <c r="E221" s="78" t="s">
        <v>26</v>
      </c>
      <c r="F221" s="80" t="s">
        <v>992</v>
      </c>
      <c r="G221" s="107" t="s">
        <v>993</v>
      </c>
      <c r="H221" s="108" t="s">
        <v>994</v>
      </c>
      <c r="I221" s="83" t="s">
        <v>1004</v>
      </c>
      <c r="J221" s="83" t="s">
        <v>1005</v>
      </c>
      <c r="K221" s="83" t="s">
        <v>973</v>
      </c>
      <c r="L221" s="104" t="s">
        <v>247</v>
      </c>
      <c r="M221" s="84">
        <v>2</v>
      </c>
      <c r="N221" s="84">
        <v>73661</v>
      </c>
      <c r="O221" s="85">
        <f t="shared" ref="O221:O227" si="4">M221*N221</f>
        <v>147322</v>
      </c>
      <c r="P221" s="86"/>
      <c r="Q221" s="86"/>
      <c r="R221" s="86"/>
      <c r="S221" s="166" t="s">
        <v>16</v>
      </c>
      <c r="T221" s="79" t="s">
        <v>1083</v>
      </c>
      <c r="U221" s="79" t="s">
        <v>1084</v>
      </c>
      <c r="V221" s="83" t="s">
        <v>411</v>
      </c>
      <c r="W221" s="83" t="s">
        <v>570</v>
      </c>
      <c r="X221" s="87" t="s">
        <v>569</v>
      </c>
      <c r="Y221" s="83">
        <v>0</v>
      </c>
      <c r="Z221" s="105" t="s">
        <v>583</v>
      </c>
      <c r="AA221" s="139" t="s">
        <v>1219</v>
      </c>
    </row>
    <row r="222" spans="1:27" s="89" customFormat="1" ht="72" customHeight="1">
      <c r="A222" s="1"/>
      <c r="C222" s="78">
        <v>203</v>
      </c>
      <c r="D222" s="79" t="s">
        <v>41</v>
      </c>
      <c r="E222" s="78" t="s">
        <v>26</v>
      </c>
      <c r="F222" s="80" t="s">
        <v>1006</v>
      </c>
      <c r="G222" s="107" t="s">
        <v>1007</v>
      </c>
      <c r="H222" s="108" t="s">
        <v>1008</v>
      </c>
      <c r="I222" s="83" t="s">
        <v>1009</v>
      </c>
      <c r="J222" s="83" t="s">
        <v>1010</v>
      </c>
      <c r="K222" s="83" t="s">
        <v>973</v>
      </c>
      <c r="L222" s="104" t="s">
        <v>247</v>
      </c>
      <c r="M222" s="84">
        <v>2</v>
      </c>
      <c r="N222" s="84">
        <v>25893</v>
      </c>
      <c r="O222" s="85">
        <f t="shared" si="4"/>
        <v>51786</v>
      </c>
      <c r="P222" s="86"/>
      <c r="Q222" s="86"/>
      <c r="R222" s="86"/>
      <c r="S222" s="166" t="s">
        <v>16</v>
      </c>
      <c r="T222" s="79" t="s">
        <v>1215</v>
      </c>
      <c r="U222" s="79" t="s">
        <v>1084</v>
      </c>
      <c r="V222" s="83" t="s">
        <v>411</v>
      </c>
      <c r="W222" s="83" t="s">
        <v>570</v>
      </c>
      <c r="X222" s="87" t="s">
        <v>569</v>
      </c>
      <c r="Y222" s="83">
        <v>0</v>
      </c>
      <c r="Z222" s="105" t="s">
        <v>583</v>
      </c>
      <c r="AA222" s="139" t="s">
        <v>1219</v>
      </c>
    </row>
    <row r="223" spans="1:27" s="89" customFormat="1" ht="69.75" customHeight="1">
      <c r="A223" s="1"/>
      <c r="C223" s="78">
        <v>204</v>
      </c>
      <c r="D223" s="79" t="s">
        <v>41</v>
      </c>
      <c r="E223" s="78" t="s">
        <v>26</v>
      </c>
      <c r="F223" s="80" t="s">
        <v>1006</v>
      </c>
      <c r="G223" s="107" t="s">
        <v>1007</v>
      </c>
      <c r="H223" s="108" t="s">
        <v>1008</v>
      </c>
      <c r="I223" s="83" t="s">
        <v>1011</v>
      </c>
      <c r="J223" s="83" t="s">
        <v>1012</v>
      </c>
      <c r="K223" s="83" t="s">
        <v>973</v>
      </c>
      <c r="L223" s="104" t="s">
        <v>247</v>
      </c>
      <c r="M223" s="84">
        <v>3</v>
      </c>
      <c r="N223" s="84">
        <v>25893</v>
      </c>
      <c r="O223" s="85">
        <f t="shared" si="4"/>
        <v>77679</v>
      </c>
      <c r="P223" s="86"/>
      <c r="Q223" s="86"/>
      <c r="R223" s="86"/>
      <c r="S223" s="166" t="s">
        <v>16</v>
      </c>
      <c r="T223" s="79" t="s">
        <v>1215</v>
      </c>
      <c r="U223" s="79" t="s">
        <v>1084</v>
      </c>
      <c r="V223" s="83" t="s">
        <v>411</v>
      </c>
      <c r="W223" s="83" t="s">
        <v>570</v>
      </c>
      <c r="X223" s="87" t="s">
        <v>569</v>
      </c>
      <c r="Y223" s="83">
        <v>0</v>
      </c>
      <c r="Z223" s="105" t="s">
        <v>583</v>
      </c>
      <c r="AA223" s="139" t="s">
        <v>1219</v>
      </c>
    </row>
    <row r="224" spans="1:27" s="89" customFormat="1" ht="75.75" customHeight="1">
      <c r="A224" s="1"/>
      <c r="C224" s="78">
        <v>205</v>
      </c>
      <c r="D224" s="79" t="s">
        <v>41</v>
      </c>
      <c r="E224" s="78" t="s">
        <v>26</v>
      </c>
      <c r="F224" s="80" t="s">
        <v>1013</v>
      </c>
      <c r="G224" s="107" t="s">
        <v>1018</v>
      </c>
      <c r="H224" s="108" t="s">
        <v>1019</v>
      </c>
      <c r="I224" s="83" t="s">
        <v>1014</v>
      </c>
      <c r="J224" s="83" t="s">
        <v>1015</v>
      </c>
      <c r="K224" s="83" t="s">
        <v>973</v>
      </c>
      <c r="L224" s="104" t="s">
        <v>247</v>
      </c>
      <c r="M224" s="84">
        <v>2</v>
      </c>
      <c r="N224" s="84">
        <v>25000</v>
      </c>
      <c r="O224" s="85">
        <f t="shared" si="4"/>
        <v>50000</v>
      </c>
      <c r="P224" s="86"/>
      <c r="Q224" s="86"/>
      <c r="R224" s="86"/>
      <c r="S224" s="166" t="s">
        <v>16</v>
      </c>
      <c r="T224" s="79" t="s">
        <v>1215</v>
      </c>
      <c r="U224" s="79" t="s">
        <v>1084</v>
      </c>
      <c r="V224" s="83" t="s">
        <v>411</v>
      </c>
      <c r="W224" s="83" t="s">
        <v>570</v>
      </c>
      <c r="X224" s="87" t="s">
        <v>569</v>
      </c>
      <c r="Y224" s="83">
        <v>0</v>
      </c>
      <c r="Z224" s="105" t="s">
        <v>583</v>
      </c>
      <c r="AA224" s="139" t="s">
        <v>1219</v>
      </c>
    </row>
    <row r="225" spans="1:27" s="89" customFormat="1" ht="73.5" customHeight="1">
      <c r="A225" s="1"/>
      <c r="C225" s="78">
        <v>206</v>
      </c>
      <c r="D225" s="79" t="s">
        <v>41</v>
      </c>
      <c r="E225" s="78" t="s">
        <v>26</v>
      </c>
      <c r="F225" s="80" t="s">
        <v>1013</v>
      </c>
      <c r="G225" s="107" t="s">
        <v>1018</v>
      </c>
      <c r="H225" s="108" t="s">
        <v>1019</v>
      </c>
      <c r="I225" s="83" t="s">
        <v>1016</v>
      </c>
      <c r="J225" s="83" t="s">
        <v>1017</v>
      </c>
      <c r="K225" s="83" t="s">
        <v>973</v>
      </c>
      <c r="L225" s="104" t="s">
        <v>247</v>
      </c>
      <c r="M225" s="84">
        <v>3</v>
      </c>
      <c r="N225" s="84">
        <v>42411</v>
      </c>
      <c r="O225" s="85">
        <f t="shared" si="4"/>
        <v>127233</v>
      </c>
      <c r="P225" s="86"/>
      <c r="Q225" s="86"/>
      <c r="R225" s="86"/>
      <c r="S225" s="166" t="s">
        <v>16</v>
      </c>
      <c r="T225" s="79" t="s">
        <v>1215</v>
      </c>
      <c r="U225" s="79" t="s">
        <v>1084</v>
      </c>
      <c r="V225" s="83" t="s">
        <v>411</v>
      </c>
      <c r="W225" s="83" t="s">
        <v>570</v>
      </c>
      <c r="X225" s="87" t="s">
        <v>569</v>
      </c>
      <c r="Y225" s="83">
        <v>0</v>
      </c>
      <c r="Z225" s="105" t="s">
        <v>583</v>
      </c>
      <c r="AA225" s="139" t="s">
        <v>1219</v>
      </c>
    </row>
    <row r="226" spans="1:27" s="89" customFormat="1" ht="73.5" customHeight="1">
      <c r="A226" s="1"/>
      <c r="C226" s="78">
        <v>207</v>
      </c>
      <c r="D226" s="79" t="s">
        <v>41</v>
      </c>
      <c r="E226" s="78" t="s">
        <v>26</v>
      </c>
      <c r="F226" s="80" t="s">
        <v>999</v>
      </c>
      <c r="G226" s="107" t="s">
        <v>1000</v>
      </c>
      <c r="H226" s="108" t="s">
        <v>1001</v>
      </c>
      <c r="I226" s="83" t="s">
        <v>1020</v>
      </c>
      <c r="J226" s="83" t="s">
        <v>1021</v>
      </c>
      <c r="K226" s="83" t="s">
        <v>973</v>
      </c>
      <c r="L226" s="104" t="s">
        <v>247</v>
      </c>
      <c r="M226" s="84">
        <v>2</v>
      </c>
      <c r="N226" s="84">
        <v>48215</v>
      </c>
      <c r="O226" s="85">
        <f t="shared" si="4"/>
        <v>96430</v>
      </c>
      <c r="P226" s="86"/>
      <c r="Q226" s="86"/>
      <c r="R226" s="86"/>
      <c r="S226" s="166" t="s">
        <v>16</v>
      </c>
      <c r="T226" s="79" t="s">
        <v>1215</v>
      </c>
      <c r="U226" s="79" t="s">
        <v>1084</v>
      </c>
      <c r="V226" s="83" t="s">
        <v>411</v>
      </c>
      <c r="W226" s="83" t="s">
        <v>570</v>
      </c>
      <c r="X226" s="87" t="s">
        <v>569</v>
      </c>
      <c r="Y226" s="83">
        <v>0</v>
      </c>
      <c r="Z226" s="105" t="s">
        <v>583</v>
      </c>
      <c r="AA226" s="139" t="s">
        <v>1219</v>
      </c>
    </row>
    <row r="227" spans="1:27" s="89" customFormat="1" ht="74.25" customHeight="1">
      <c r="A227" s="1"/>
      <c r="C227" s="78">
        <v>208</v>
      </c>
      <c r="D227" s="79" t="s">
        <v>41</v>
      </c>
      <c r="E227" s="78" t="s">
        <v>26</v>
      </c>
      <c r="F227" s="80" t="s">
        <v>999</v>
      </c>
      <c r="G227" s="107" t="s">
        <v>1000</v>
      </c>
      <c r="H227" s="108" t="s">
        <v>1001</v>
      </c>
      <c r="I227" s="83" t="s">
        <v>1042</v>
      </c>
      <c r="J227" s="83" t="s">
        <v>1041</v>
      </c>
      <c r="K227" s="83" t="s">
        <v>973</v>
      </c>
      <c r="L227" s="104" t="s">
        <v>247</v>
      </c>
      <c r="M227" s="84">
        <v>2</v>
      </c>
      <c r="N227" s="84">
        <v>44643</v>
      </c>
      <c r="O227" s="85">
        <f t="shared" si="4"/>
        <v>89286</v>
      </c>
      <c r="P227" s="86"/>
      <c r="Q227" s="86"/>
      <c r="R227" s="86"/>
      <c r="S227" s="166" t="s">
        <v>16</v>
      </c>
      <c r="T227" s="79" t="s">
        <v>1215</v>
      </c>
      <c r="U227" s="79" t="s">
        <v>1084</v>
      </c>
      <c r="V227" s="83" t="s">
        <v>411</v>
      </c>
      <c r="W227" s="83" t="s">
        <v>570</v>
      </c>
      <c r="X227" s="87" t="s">
        <v>569</v>
      </c>
      <c r="Y227" s="83">
        <v>0</v>
      </c>
      <c r="Z227" s="105" t="s">
        <v>583</v>
      </c>
      <c r="AA227" s="139" t="s">
        <v>1219</v>
      </c>
    </row>
    <row r="228" spans="1:27" s="89" customFormat="1" ht="108.75" customHeight="1">
      <c r="A228" s="1"/>
      <c r="C228" s="40">
        <v>209</v>
      </c>
      <c r="D228" s="40" t="s">
        <v>41</v>
      </c>
      <c r="E228" s="40" t="s">
        <v>28</v>
      </c>
      <c r="F228" s="40" t="s">
        <v>788</v>
      </c>
      <c r="G228" s="40" t="s">
        <v>789</v>
      </c>
      <c r="H228" s="40" t="s">
        <v>566</v>
      </c>
      <c r="I228" s="40" t="s">
        <v>1039</v>
      </c>
      <c r="J228" s="208" t="s">
        <v>1038</v>
      </c>
      <c r="K228" s="208" t="s">
        <v>973</v>
      </c>
      <c r="L228" s="208" t="s">
        <v>976</v>
      </c>
      <c r="M228" s="59">
        <v>1</v>
      </c>
      <c r="N228" s="59">
        <v>800000</v>
      </c>
      <c r="O228" s="235">
        <v>800000</v>
      </c>
      <c r="P228" s="208"/>
      <c r="Q228" s="208"/>
      <c r="R228" s="208"/>
      <c r="S228" s="229" t="s">
        <v>24</v>
      </c>
      <c r="T228" s="36" t="s">
        <v>1023</v>
      </c>
      <c r="U228" s="36" t="s">
        <v>572</v>
      </c>
      <c r="V228" s="230">
        <v>710000000</v>
      </c>
      <c r="W228" s="36" t="s">
        <v>570</v>
      </c>
      <c r="X228" s="36" t="s">
        <v>569</v>
      </c>
      <c r="Y228" s="230">
        <v>100</v>
      </c>
      <c r="Z228" s="35" t="s">
        <v>595</v>
      </c>
      <c r="AA228" s="40" t="s">
        <v>1562</v>
      </c>
    </row>
    <row r="229" spans="1:27" s="89" customFormat="1" ht="108.75" customHeight="1">
      <c r="A229" s="1"/>
      <c r="C229" s="40">
        <v>210</v>
      </c>
      <c r="D229" s="40" t="s">
        <v>41</v>
      </c>
      <c r="E229" s="40" t="s">
        <v>28</v>
      </c>
      <c r="F229" s="40" t="s">
        <v>788</v>
      </c>
      <c r="G229" s="40" t="s">
        <v>789</v>
      </c>
      <c r="H229" s="40" t="s">
        <v>566</v>
      </c>
      <c r="I229" s="40" t="s">
        <v>1039</v>
      </c>
      <c r="J229" s="208" t="s">
        <v>1037</v>
      </c>
      <c r="K229" s="208" t="s">
        <v>973</v>
      </c>
      <c r="L229" s="208" t="s">
        <v>976</v>
      </c>
      <c r="M229" s="59">
        <v>1</v>
      </c>
      <c r="N229" s="59">
        <v>800000</v>
      </c>
      <c r="O229" s="235">
        <v>800000</v>
      </c>
      <c r="P229" s="208"/>
      <c r="Q229" s="208"/>
      <c r="R229" s="208"/>
      <c r="S229" s="229" t="s">
        <v>24</v>
      </c>
      <c r="T229" s="36" t="s">
        <v>1023</v>
      </c>
      <c r="U229" s="36" t="s">
        <v>572</v>
      </c>
      <c r="V229" s="230">
        <v>710000000</v>
      </c>
      <c r="W229" s="36" t="s">
        <v>570</v>
      </c>
      <c r="X229" s="36" t="s">
        <v>569</v>
      </c>
      <c r="Y229" s="230">
        <v>100</v>
      </c>
      <c r="Z229" s="35" t="s">
        <v>595</v>
      </c>
      <c r="AA229" s="40" t="s">
        <v>1562</v>
      </c>
    </row>
    <row r="230" spans="1:27" s="89" customFormat="1" ht="72" customHeight="1">
      <c r="A230" s="1"/>
      <c r="C230" s="78">
        <v>211</v>
      </c>
      <c r="D230" s="79" t="s">
        <v>41</v>
      </c>
      <c r="E230" s="78" t="s">
        <v>26</v>
      </c>
      <c r="F230" s="80" t="s">
        <v>458</v>
      </c>
      <c r="G230" s="81" t="s">
        <v>422</v>
      </c>
      <c r="H230" s="82" t="s">
        <v>459</v>
      </c>
      <c r="I230" s="83" t="s">
        <v>900</v>
      </c>
      <c r="J230" s="83" t="s">
        <v>901</v>
      </c>
      <c r="K230" s="79" t="s">
        <v>1220</v>
      </c>
      <c r="L230" s="104" t="s">
        <v>247</v>
      </c>
      <c r="M230" s="180" t="s">
        <v>1161</v>
      </c>
      <c r="N230" s="180" t="s">
        <v>1161</v>
      </c>
      <c r="O230" s="180" t="s">
        <v>1161</v>
      </c>
      <c r="P230" s="86"/>
      <c r="Q230" s="86"/>
      <c r="R230" s="86"/>
      <c r="S230" s="80" t="s">
        <v>16</v>
      </c>
      <c r="T230" s="83" t="s">
        <v>1023</v>
      </c>
      <c r="U230" s="79" t="s">
        <v>572</v>
      </c>
      <c r="V230" s="83" t="s">
        <v>411</v>
      </c>
      <c r="W230" s="83" t="s">
        <v>570</v>
      </c>
      <c r="X230" s="83" t="s">
        <v>569</v>
      </c>
      <c r="Y230" s="83">
        <v>0</v>
      </c>
      <c r="Z230" s="83" t="s">
        <v>583</v>
      </c>
      <c r="AA230" s="139" t="s">
        <v>1221</v>
      </c>
    </row>
    <row r="231" spans="1:27" ht="101.25">
      <c r="C231" s="116">
        <v>212</v>
      </c>
      <c r="D231" s="115" t="s">
        <v>41</v>
      </c>
      <c r="E231" s="116" t="s">
        <v>28</v>
      </c>
      <c r="F231" s="112" t="s">
        <v>557</v>
      </c>
      <c r="G231" s="118" t="s">
        <v>558</v>
      </c>
      <c r="H231" s="119" t="s">
        <v>558</v>
      </c>
      <c r="I231" s="110" t="s">
        <v>1158</v>
      </c>
      <c r="J231" s="110" t="s">
        <v>1159</v>
      </c>
      <c r="K231" s="110" t="s">
        <v>973</v>
      </c>
      <c r="L231" s="117" t="s">
        <v>976</v>
      </c>
      <c r="M231" s="109">
        <v>1</v>
      </c>
      <c r="N231" s="109">
        <v>67000</v>
      </c>
      <c r="O231" s="111">
        <v>67000</v>
      </c>
      <c r="P231" s="121"/>
      <c r="Q231" s="121"/>
      <c r="R231" s="121"/>
      <c r="S231" s="112" t="s">
        <v>15</v>
      </c>
      <c r="T231" s="110" t="s">
        <v>1023</v>
      </c>
      <c r="U231" s="115" t="s">
        <v>572</v>
      </c>
      <c r="V231" s="110" t="s">
        <v>411</v>
      </c>
      <c r="W231" s="110" t="s">
        <v>570</v>
      </c>
      <c r="X231" s="122" t="s">
        <v>569</v>
      </c>
      <c r="Y231" s="110">
        <v>0</v>
      </c>
      <c r="Z231" s="123" t="s">
        <v>592</v>
      </c>
      <c r="AA231" s="88"/>
    </row>
    <row r="232" spans="1:27" ht="101.25">
      <c r="C232" s="116">
        <v>213</v>
      </c>
      <c r="D232" s="115" t="s">
        <v>41</v>
      </c>
      <c r="E232" s="116" t="s">
        <v>28</v>
      </c>
      <c r="F232" s="112" t="s">
        <v>557</v>
      </c>
      <c r="G232" s="118" t="s">
        <v>558</v>
      </c>
      <c r="H232" s="119" t="s">
        <v>558</v>
      </c>
      <c r="I232" s="110" t="s">
        <v>1536</v>
      </c>
      <c r="J232" s="110" t="s">
        <v>1160</v>
      </c>
      <c r="K232" s="110" t="s">
        <v>973</v>
      </c>
      <c r="L232" s="117" t="s">
        <v>976</v>
      </c>
      <c r="M232" s="109">
        <v>1</v>
      </c>
      <c r="N232" s="109">
        <v>552500</v>
      </c>
      <c r="O232" s="111">
        <f>N232</f>
        <v>552500</v>
      </c>
      <c r="P232" s="121"/>
      <c r="Q232" s="121"/>
      <c r="R232" s="121"/>
      <c r="S232" s="112" t="s">
        <v>15</v>
      </c>
      <c r="T232" s="110" t="s">
        <v>1023</v>
      </c>
      <c r="U232" s="115" t="s">
        <v>572</v>
      </c>
      <c r="V232" s="110" t="s">
        <v>1161</v>
      </c>
      <c r="W232" s="110" t="s">
        <v>1162</v>
      </c>
      <c r="X232" s="122" t="s">
        <v>1163</v>
      </c>
      <c r="Y232" s="110">
        <v>100</v>
      </c>
      <c r="Z232" s="123" t="s">
        <v>592</v>
      </c>
      <c r="AA232" s="88"/>
    </row>
    <row r="233" spans="1:27" ht="67.5">
      <c r="C233" s="34">
        <v>214</v>
      </c>
      <c r="D233" s="35" t="s">
        <v>41</v>
      </c>
      <c r="E233" s="34" t="s">
        <v>28</v>
      </c>
      <c r="F233" s="43" t="s">
        <v>503</v>
      </c>
      <c r="G233" s="213" t="s">
        <v>504</v>
      </c>
      <c r="H233" s="214" t="s">
        <v>505</v>
      </c>
      <c r="I233" s="50" t="s">
        <v>705</v>
      </c>
      <c r="J233" s="50" t="s">
        <v>706</v>
      </c>
      <c r="K233" s="50" t="s">
        <v>973</v>
      </c>
      <c r="L233" s="104" t="s">
        <v>976</v>
      </c>
      <c r="M233" s="215">
        <v>1</v>
      </c>
      <c r="N233" s="216" t="s">
        <v>1161</v>
      </c>
      <c r="O233" s="216" t="s">
        <v>1161</v>
      </c>
      <c r="P233" s="86"/>
      <c r="Q233" s="86"/>
      <c r="R233" s="86"/>
      <c r="S233" s="216" t="s">
        <v>1161</v>
      </c>
      <c r="T233" s="83" t="s">
        <v>1164</v>
      </c>
      <c r="U233" s="79" t="s">
        <v>1165</v>
      </c>
      <c r="V233" s="50" t="s">
        <v>411</v>
      </c>
      <c r="W233" s="50" t="s">
        <v>570</v>
      </c>
      <c r="X233" s="218" t="s">
        <v>569</v>
      </c>
      <c r="Y233" s="50">
        <v>0</v>
      </c>
      <c r="Z233" s="222" t="s">
        <v>584</v>
      </c>
      <c r="AA233" s="35" t="s">
        <v>1524</v>
      </c>
    </row>
    <row r="234" spans="1:27" ht="67.5">
      <c r="C234" s="34">
        <v>215</v>
      </c>
      <c r="D234" s="35" t="s">
        <v>41</v>
      </c>
      <c r="E234" s="34" t="s">
        <v>28</v>
      </c>
      <c r="F234" s="43" t="s">
        <v>506</v>
      </c>
      <c r="G234" s="219" t="s">
        <v>507</v>
      </c>
      <c r="H234" s="220" t="s">
        <v>507</v>
      </c>
      <c r="I234" s="50" t="s">
        <v>707</v>
      </c>
      <c r="J234" s="50" t="s">
        <v>708</v>
      </c>
      <c r="K234" s="50" t="s">
        <v>973</v>
      </c>
      <c r="L234" s="104" t="s">
        <v>976</v>
      </c>
      <c r="M234" s="215">
        <v>1</v>
      </c>
      <c r="N234" s="216" t="s">
        <v>1161</v>
      </c>
      <c r="O234" s="216" t="s">
        <v>1161</v>
      </c>
      <c r="P234" s="86"/>
      <c r="Q234" s="86"/>
      <c r="R234" s="86"/>
      <c r="S234" s="216" t="s">
        <v>1161</v>
      </c>
      <c r="T234" s="83" t="s">
        <v>1164</v>
      </c>
      <c r="U234" s="79" t="s">
        <v>1165</v>
      </c>
      <c r="V234" s="50" t="s">
        <v>411</v>
      </c>
      <c r="W234" s="50" t="s">
        <v>570</v>
      </c>
      <c r="X234" s="218" t="s">
        <v>569</v>
      </c>
      <c r="Y234" s="50">
        <v>0</v>
      </c>
      <c r="Z234" s="222" t="s">
        <v>584</v>
      </c>
      <c r="AA234" s="35" t="s">
        <v>1524</v>
      </c>
    </row>
    <row r="235" spans="1:27" ht="67.5">
      <c r="C235" s="157">
        <v>216</v>
      </c>
      <c r="D235" s="156" t="s">
        <v>41</v>
      </c>
      <c r="E235" s="157" t="s">
        <v>28</v>
      </c>
      <c r="F235" s="172" t="s">
        <v>709</v>
      </c>
      <c r="G235" s="177" t="s">
        <v>556</v>
      </c>
      <c r="H235" s="178" t="s">
        <v>556</v>
      </c>
      <c r="I235" s="171" t="s">
        <v>710</v>
      </c>
      <c r="J235" s="171" t="s">
        <v>711</v>
      </c>
      <c r="K235" s="171" t="s">
        <v>974</v>
      </c>
      <c r="L235" s="162" t="s">
        <v>976</v>
      </c>
      <c r="M235" s="174">
        <v>1</v>
      </c>
      <c r="N235" s="175">
        <v>4464283.9242857099</v>
      </c>
      <c r="O235" s="175">
        <v>4464283.9242857136</v>
      </c>
      <c r="P235" s="170"/>
      <c r="Q235" s="170"/>
      <c r="R235" s="170"/>
      <c r="S235" s="202" t="s">
        <v>25</v>
      </c>
      <c r="T235" s="203" t="s">
        <v>1521</v>
      </c>
      <c r="U235" s="201" t="s">
        <v>1522</v>
      </c>
      <c r="V235" s="171" t="s">
        <v>411</v>
      </c>
      <c r="W235" s="171" t="s">
        <v>570</v>
      </c>
      <c r="X235" s="176" t="s">
        <v>569</v>
      </c>
      <c r="Y235" s="171">
        <v>0</v>
      </c>
      <c r="Z235" s="183" t="s">
        <v>584</v>
      </c>
      <c r="AA235" s="139" t="s">
        <v>1208</v>
      </c>
    </row>
    <row r="236" spans="1:27" ht="67.5">
      <c r="C236" s="78">
        <v>217</v>
      </c>
      <c r="D236" s="79" t="s">
        <v>41</v>
      </c>
      <c r="E236" s="78" t="s">
        <v>26</v>
      </c>
      <c r="F236" s="90" t="s">
        <v>1045</v>
      </c>
      <c r="G236" s="107" t="s">
        <v>1046</v>
      </c>
      <c r="H236" s="108" t="s">
        <v>415</v>
      </c>
      <c r="I236" s="83" t="s">
        <v>642</v>
      </c>
      <c r="J236" s="83" t="s">
        <v>643</v>
      </c>
      <c r="K236" s="140" t="s">
        <v>975</v>
      </c>
      <c r="L236" s="104" t="s">
        <v>247</v>
      </c>
      <c r="M236" s="84">
        <v>8</v>
      </c>
      <c r="N236" s="84">
        <v>31249.999999999996</v>
      </c>
      <c r="O236" s="85">
        <v>250000</v>
      </c>
      <c r="P236" s="86"/>
      <c r="Q236" s="86"/>
      <c r="R236" s="86"/>
      <c r="S236" s="80" t="s">
        <v>24</v>
      </c>
      <c r="T236" s="137" t="s">
        <v>1222</v>
      </c>
      <c r="U236" s="137" t="s">
        <v>1223</v>
      </c>
      <c r="V236" s="80" t="s">
        <v>411</v>
      </c>
      <c r="W236" s="83" t="s">
        <v>570</v>
      </c>
      <c r="X236" s="87" t="s">
        <v>569</v>
      </c>
      <c r="Y236" s="80">
        <v>0</v>
      </c>
      <c r="Z236" s="105" t="s">
        <v>583</v>
      </c>
      <c r="AA236" s="139" t="s">
        <v>1206</v>
      </c>
    </row>
    <row r="237" spans="1:27" ht="67.5">
      <c r="C237" s="128">
        <v>218</v>
      </c>
      <c r="D237" s="125" t="s">
        <v>41</v>
      </c>
      <c r="E237" s="128" t="s">
        <v>28</v>
      </c>
      <c r="F237" s="124" t="s">
        <v>1170</v>
      </c>
      <c r="G237" s="129" t="s">
        <v>1171</v>
      </c>
      <c r="H237" s="130" t="s">
        <v>1172</v>
      </c>
      <c r="I237" s="130" t="s">
        <v>1173</v>
      </c>
      <c r="J237" s="130" t="s">
        <v>1174</v>
      </c>
      <c r="K237" s="130" t="s">
        <v>973</v>
      </c>
      <c r="L237" s="131" t="s">
        <v>1097</v>
      </c>
      <c r="M237" s="126">
        <v>1</v>
      </c>
      <c r="N237" s="126">
        <v>2089988.6742857099</v>
      </c>
      <c r="O237" s="127">
        <v>2089988.6742857101</v>
      </c>
      <c r="P237" s="132"/>
      <c r="Q237" s="132"/>
      <c r="R237" s="132"/>
      <c r="S237" s="124" t="s">
        <v>16</v>
      </c>
      <c r="T237" s="125" t="s">
        <v>1023</v>
      </c>
      <c r="U237" s="125" t="s">
        <v>572</v>
      </c>
      <c r="V237" s="133" t="s">
        <v>411</v>
      </c>
      <c r="W237" s="133" t="s">
        <v>570</v>
      </c>
      <c r="X237" s="134" t="s">
        <v>569</v>
      </c>
      <c r="Y237" s="133">
        <v>0</v>
      </c>
      <c r="Z237" s="135" t="s">
        <v>595</v>
      </c>
      <c r="AA237" s="136"/>
    </row>
    <row r="238" spans="1:27" ht="67.5">
      <c r="C238" s="78">
        <v>219</v>
      </c>
      <c r="D238" s="79" t="s">
        <v>41</v>
      </c>
      <c r="E238" s="78" t="s">
        <v>28</v>
      </c>
      <c r="F238" s="80" t="s">
        <v>1170</v>
      </c>
      <c r="G238" s="81" t="s">
        <v>1171</v>
      </c>
      <c r="H238" s="82" t="s">
        <v>1172</v>
      </c>
      <c r="I238" s="82" t="s">
        <v>1175</v>
      </c>
      <c r="J238" s="82" t="s">
        <v>1176</v>
      </c>
      <c r="K238" s="82" t="s">
        <v>973</v>
      </c>
      <c r="L238" s="104" t="s">
        <v>1097</v>
      </c>
      <c r="M238" s="84">
        <v>1</v>
      </c>
      <c r="N238" s="84">
        <v>2083036</v>
      </c>
      <c r="O238" s="85">
        <v>2083036</v>
      </c>
      <c r="P238" s="86"/>
      <c r="Q238" s="86"/>
      <c r="R238" s="86"/>
      <c r="S238" s="207" t="s">
        <v>18</v>
      </c>
      <c r="T238" s="79" t="s">
        <v>1023</v>
      </c>
      <c r="U238" s="79" t="s">
        <v>572</v>
      </c>
      <c r="V238" s="83" t="s">
        <v>411</v>
      </c>
      <c r="W238" s="83" t="s">
        <v>570</v>
      </c>
      <c r="X238" s="87" t="s">
        <v>569</v>
      </c>
      <c r="Y238" s="83">
        <v>0</v>
      </c>
      <c r="Z238" s="105" t="s">
        <v>595</v>
      </c>
      <c r="AA238" s="36" t="s">
        <v>1531</v>
      </c>
    </row>
    <row r="239" spans="1:27" ht="67.5">
      <c r="C239" s="78">
        <v>220</v>
      </c>
      <c r="D239" s="79" t="s">
        <v>41</v>
      </c>
      <c r="E239" s="78" t="s">
        <v>28</v>
      </c>
      <c r="F239" s="80" t="s">
        <v>1170</v>
      </c>
      <c r="G239" s="81" t="s">
        <v>1171</v>
      </c>
      <c r="H239" s="82" t="s">
        <v>1172</v>
      </c>
      <c r="I239" s="82" t="s">
        <v>1175</v>
      </c>
      <c r="J239" s="82" t="s">
        <v>1177</v>
      </c>
      <c r="K239" s="82" t="s">
        <v>973</v>
      </c>
      <c r="L239" s="104" t="s">
        <v>1097</v>
      </c>
      <c r="M239" s="84">
        <v>1</v>
      </c>
      <c r="N239" s="84">
        <v>2000000</v>
      </c>
      <c r="O239" s="85">
        <v>2000000</v>
      </c>
      <c r="P239" s="86"/>
      <c r="Q239" s="86"/>
      <c r="R239" s="86"/>
      <c r="S239" s="207" t="s">
        <v>19</v>
      </c>
      <c r="T239" s="79" t="s">
        <v>1023</v>
      </c>
      <c r="U239" s="79" t="s">
        <v>572</v>
      </c>
      <c r="V239" s="83" t="s">
        <v>411</v>
      </c>
      <c r="W239" s="83" t="s">
        <v>570</v>
      </c>
      <c r="X239" s="87" t="s">
        <v>569</v>
      </c>
      <c r="Y239" s="83">
        <v>0</v>
      </c>
      <c r="Z239" s="105" t="s">
        <v>595</v>
      </c>
      <c r="AA239" s="36" t="s">
        <v>1531</v>
      </c>
    </row>
    <row r="240" spans="1:27" ht="270">
      <c r="C240" s="128">
        <v>221</v>
      </c>
      <c r="D240" s="125" t="s">
        <v>41</v>
      </c>
      <c r="E240" s="128" t="s">
        <v>28</v>
      </c>
      <c r="F240" s="124" t="s">
        <v>1170</v>
      </c>
      <c r="G240" s="129" t="s">
        <v>1171</v>
      </c>
      <c r="H240" s="130" t="s">
        <v>1172</v>
      </c>
      <c r="I240" s="130" t="s">
        <v>1178</v>
      </c>
      <c r="J240" s="130" t="s">
        <v>1179</v>
      </c>
      <c r="K240" s="130" t="s">
        <v>973</v>
      </c>
      <c r="L240" s="131" t="s">
        <v>1097</v>
      </c>
      <c r="M240" s="126">
        <v>1</v>
      </c>
      <c r="N240" s="126">
        <f>2927000/1.12</f>
        <v>2613392.8571428568</v>
      </c>
      <c r="O240" s="127">
        <f>N240</f>
        <v>2613392.8571428568</v>
      </c>
      <c r="P240" s="132"/>
      <c r="Q240" s="132"/>
      <c r="R240" s="132"/>
      <c r="S240" s="124" t="s">
        <v>18</v>
      </c>
      <c r="T240" s="125" t="s">
        <v>1023</v>
      </c>
      <c r="U240" s="125" t="s">
        <v>572</v>
      </c>
      <c r="V240" s="133" t="s">
        <v>411</v>
      </c>
      <c r="W240" s="133" t="s">
        <v>570</v>
      </c>
      <c r="X240" s="134" t="s">
        <v>569</v>
      </c>
      <c r="Y240" s="133">
        <v>0</v>
      </c>
      <c r="Z240" s="135" t="s">
        <v>595</v>
      </c>
      <c r="AA240" s="136"/>
    </row>
    <row r="241" spans="3:27" ht="90">
      <c r="C241" s="128">
        <v>222</v>
      </c>
      <c r="D241" s="125" t="s">
        <v>41</v>
      </c>
      <c r="E241" s="128" t="s">
        <v>28</v>
      </c>
      <c r="F241" s="124" t="s">
        <v>1170</v>
      </c>
      <c r="G241" s="129" t="s">
        <v>1171</v>
      </c>
      <c r="H241" s="130" t="s">
        <v>1172</v>
      </c>
      <c r="I241" s="130" t="s">
        <v>1180</v>
      </c>
      <c r="J241" s="130" t="s">
        <v>1181</v>
      </c>
      <c r="K241" s="130" t="s">
        <v>973</v>
      </c>
      <c r="L241" s="131" t="s">
        <v>1097</v>
      </c>
      <c r="M241" s="126">
        <v>1</v>
      </c>
      <c r="N241" s="126">
        <v>1049866</v>
      </c>
      <c r="O241" s="127">
        <v>1049866</v>
      </c>
      <c r="P241" s="132"/>
      <c r="Q241" s="132"/>
      <c r="R241" s="132"/>
      <c r="S241" s="124" t="s">
        <v>25</v>
      </c>
      <c r="T241" s="125" t="s">
        <v>1182</v>
      </c>
      <c r="U241" s="125" t="s">
        <v>1183</v>
      </c>
      <c r="V241" s="133" t="s">
        <v>411</v>
      </c>
      <c r="W241" s="133" t="s">
        <v>570</v>
      </c>
      <c r="X241" s="134" t="s">
        <v>569</v>
      </c>
      <c r="Y241" s="133">
        <v>0</v>
      </c>
      <c r="Z241" s="135" t="s">
        <v>595</v>
      </c>
      <c r="AA241" s="136"/>
    </row>
    <row r="242" spans="3:27" ht="90">
      <c r="C242" s="128">
        <v>223</v>
      </c>
      <c r="D242" s="125" t="s">
        <v>41</v>
      </c>
      <c r="E242" s="128" t="s">
        <v>28</v>
      </c>
      <c r="F242" s="124" t="s">
        <v>1170</v>
      </c>
      <c r="G242" s="129" t="s">
        <v>1171</v>
      </c>
      <c r="H242" s="130" t="s">
        <v>1172</v>
      </c>
      <c r="I242" s="133" t="s">
        <v>1184</v>
      </c>
      <c r="J242" s="130" t="s">
        <v>1185</v>
      </c>
      <c r="K242" s="130" t="s">
        <v>973</v>
      </c>
      <c r="L242" s="131" t="s">
        <v>1097</v>
      </c>
      <c r="M242" s="126">
        <v>1</v>
      </c>
      <c r="N242" s="126">
        <v>2099732</v>
      </c>
      <c r="O242" s="127">
        <v>2099732</v>
      </c>
      <c r="P242" s="132"/>
      <c r="Q242" s="132"/>
      <c r="R242" s="132"/>
      <c r="S242" s="124" t="s">
        <v>25</v>
      </c>
      <c r="T242" s="125" t="s">
        <v>1182</v>
      </c>
      <c r="U242" s="125" t="s">
        <v>1183</v>
      </c>
      <c r="V242" s="133" t="s">
        <v>411</v>
      </c>
      <c r="W242" s="133" t="s">
        <v>570</v>
      </c>
      <c r="X242" s="134" t="s">
        <v>569</v>
      </c>
      <c r="Y242" s="133">
        <v>0</v>
      </c>
      <c r="Z242" s="135" t="s">
        <v>595</v>
      </c>
      <c r="AA242" s="136"/>
    </row>
    <row r="243" spans="3:27" ht="90">
      <c r="C243" s="128">
        <v>224</v>
      </c>
      <c r="D243" s="125" t="s">
        <v>41</v>
      </c>
      <c r="E243" s="128" t="s">
        <v>28</v>
      </c>
      <c r="F243" s="124" t="s">
        <v>1170</v>
      </c>
      <c r="G243" s="129" t="s">
        <v>1171</v>
      </c>
      <c r="H243" s="130" t="s">
        <v>1172</v>
      </c>
      <c r="I243" s="130" t="s">
        <v>1186</v>
      </c>
      <c r="J243" s="130" t="s">
        <v>1187</v>
      </c>
      <c r="K243" s="130" t="s">
        <v>973</v>
      </c>
      <c r="L243" s="131" t="s">
        <v>1097</v>
      </c>
      <c r="M243" s="126">
        <v>1</v>
      </c>
      <c r="N243" s="126">
        <v>93357</v>
      </c>
      <c r="O243" s="127">
        <v>93357</v>
      </c>
      <c r="P243" s="132"/>
      <c r="Q243" s="132"/>
      <c r="R243" s="132"/>
      <c r="S243" s="124" t="s">
        <v>25</v>
      </c>
      <c r="T243" s="125" t="s">
        <v>1182</v>
      </c>
      <c r="U243" s="125" t="s">
        <v>1183</v>
      </c>
      <c r="V243" s="133" t="s">
        <v>411</v>
      </c>
      <c r="W243" s="133" t="s">
        <v>570</v>
      </c>
      <c r="X243" s="134" t="s">
        <v>569</v>
      </c>
      <c r="Y243" s="133">
        <v>0</v>
      </c>
      <c r="Z243" s="135" t="s">
        <v>595</v>
      </c>
      <c r="AA243" s="136"/>
    </row>
    <row r="244" spans="3:27" ht="101.25">
      <c r="C244" s="128">
        <v>225</v>
      </c>
      <c r="D244" s="125" t="s">
        <v>41</v>
      </c>
      <c r="E244" s="128" t="s">
        <v>28</v>
      </c>
      <c r="F244" s="124" t="s">
        <v>1170</v>
      </c>
      <c r="G244" s="129" t="s">
        <v>1171</v>
      </c>
      <c r="H244" s="130" t="s">
        <v>1172</v>
      </c>
      <c r="I244" s="130" t="s">
        <v>1188</v>
      </c>
      <c r="J244" s="130" t="s">
        <v>1189</v>
      </c>
      <c r="K244" s="130" t="s">
        <v>973</v>
      </c>
      <c r="L244" s="131" t="s">
        <v>1097</v>
      </c>
      <c r="M244" s="126">
        <v>1</v>
      </c>
      <c r="N244" s="126">
        <v>373285.7</v>
      </c>
      <c r="O244" s="127">
        <v>373285.7</v>
      </c>
      <c r="P244" s="132"/>
      <c r="Q244" s="132"/>
      <c r="R244" s="132"/>
      <c r="S244" s="124" t="s">
        <v>25</v>
      </c>
      <c r="T244" s="125" t="s">
        <v>1182</v>
      </c>
      <c r="U244" s="125" t="s">
        <v>1183</v>
      </c>
      <c r="V244" s="133" t="s">
        <v>411</v>
      </c>
      <c r="W244" s="133" t="s">
        <v>570</v>
      </c>
      <c r="X244" s="134" t="s">
        <v>569</v>
      </c>
      <c r="Y244" s="133">
        <v>0</v>
      </c>
      <c r="Z244" s="135" t="s">
        <v>595</v>
      </c>
      <c r="AA244" s="136"/>
    </row>
    <row r="245" spans="3:27" ht="90">
      <c r="C245" s="128">
        <v>226</v>
      </c>
      <c r="D245" s="125" t="s">
        <v>41</v>
      </c>
      <c r="E245" s="128" t="s">
        <v>28</v>
      </c>
      <c r="F245" s="124" t="s">
        <v>1170</v>
      </c>
      <c r="G245" s="129" t="s">
        <v>1171</v>
      </c>
      <c r="H245" s="130" t="s">
        <v>1172</v>
      </c>
      <c r="I245" s="130" t="s">
        <v>1190</v>
      </c>
      <c r="J245" s="130" t="s">
        <v>1191</v>
      </c>
      <c r="K245" s="130" t="s">
        <v>973</v>
      </c>
      <c r="L245" s="131" t="s">
        <v>1097</v>
      </c>
      <c r="M245" s="126">
        <v>1</v>
      </c>
      <c r="N245" s="126">
        <v>74657.100000000006</v>
      </c>
      <c r="O245" s="127">
        <v>74657.100000000006</v>
      </c>
      <c r="P245" s="132"/>
      <c r="Q245" s="132"/>
      <c r="R245" s="132"/>
      <c r="S245" s="124" t="s">
        <v>25</v>
      </c>
      <c r="T245" s="125" t="s">
        <v>1182</v>
      </c>
      <c r="U245" s="125" t="s">
        <v>1183</v>
      </c>
      <c r="V245" s="133" t="s">
        <v>411</v>
      </c>
      <c r="W245" s="133" t="s">
        <v>570</v>
      </c>
      <c r="X245" s="134" t="s">
        <v>569</v>
      </c>
      <c r="Y245" s="133">
        <v>0</v>
      </c>
      <c r="Z245" s="135" t="s">
        <v>595</v>
      </c>
      <c r="AA245" s="136"/>
    </row>
    <row r="246" spans="3:27" ht="90">
      <c r="C246" s="128">
        <v>227</v>
      </c>
      <c r="D246" s="125" t="s">
        <v>41</v>
      </c>
      <c r="E246" s="128" t="s">
        <v>28</v>
      </c>
      <c r="F246" s="124" t="s">
        <v>1170</v>
      </c>
      <c r="G246" s="129" t="s">
        <v>1171</v>
      </c>
      <c r="H246" s="130" t="s">
        <v>1172</v>
      </c>
      <c r="I246" s="130" t="s">
        <v>1192</v>
      </c>
      <c r="J246" s="130" t="s">
        <v>1193</v>
      </c>
      <c r="K246" s="130" t="s">
        <v>973</v>
      </c>
      <c r="L246" s="131" t="s">
        <v>1097</v>
      </c>
      <c r="M246" s="126">
        <v>1</v>
      </c>
      <c r="N246" s="126">
        <v>74657.100000000006</v>
      </c>
      <c r="O246" s="127">
        <v>74657.100000000006</v>
      </c>
      <c r="P246" s="132"/>
      <c r="Q246" s="132"/>
      <c r="R246" s="132"/>
      <c r="S246" s="124" t="s">
        <v>25</v>
      </c>
      <c r="T246" s="125" t="s">
        <v>1182</v>
      </c>
      <c r="U246" s="125" t="s">
        <v>1183</v>
      </c>
      <c r="V246" s="133" t="s">
        <v>411</v>
      </c>
      <c r="W246" s="133" t="s">
        <v>570</v>
      </c>
      <c r="X246" s="134" t="s">
        <v>569</v>
      </c>
      <c r="Y246" s="133">
        <v>0</v>
      </c>
      <c r="Z246" s="135" t="s">
        <v>595</v>
      </c>
      <c r="AA246" s="136"/>
    </row>
    <row r="247" spans="3:27" ht="101.25">
      <c r="C247" s="128">
        <v>228</v>
      </c>
      <c r="D247" s="125" t="s">
        <v>41</v>
      </c>
      <c r="E247" s="128" t="s">
        <v>28</v>
      </c>
      <c r="F247" s="124" t="s">
        <v>1170</v>
      </c>
      <c r="G247" s="129" t="s">
        <v>1171</v>
      </c>
      <c r="H247" s="130" t="s">
        <v>1172</v>
      </c>
      <c r="I247" s="130" t="s">
        <v>1194</v>
      </c>
      <c r="J247" s="130" t="s">
        <v>1195</v>
      </c>
      <c r="K247" s="130" t="s">
        <v>973</v>
      </c>
      <c r="L247" s="131" t="s">
        <v>1097</v>
      </c>
      <c r="M247" s="126">
        <v>1</v>
      </c>
      <c r="N247" s="126">
        <v>149314.20000000001</v>
      </c>
      <c r="O247" s="127">
        <v>149314.20000000001</v>
      </c>
      <c r="P247" s="132"/>
      <c r="Q247" s="132"/>
      <c r="R247" s="132"/>
      <c r="S247" s="124" t="s">
        <v>25</v>
      </c>
      <c r="T247" s="125" t="s">
        <v>1182</v>
      </c>
      <c r="U247" s="125" t="s">
        <v>1183</v>
      </c>
      <c r="V247" s="133" t="s">
        <v>411</v>
      </c>
      <c r="W247" s="133" t="s">
        <v>570</v>
      </c>
      <c r="X247" s="134" t="s">
        <v>569</v>
      </c>
      <c r="Y247" s="133">
        <v>0</v>
      </c>
      <c r="Z247" s="135" t="s">
        <v>595</v>
      </c>
      <c r="AA247" s="136"/>
    </row>
    <row r="248" spans="3:27" ht="90">
      <c r="C248" s="128">
        <v>229</v>
      </c>
      <c r="D248" s="125" t="s">
        <v>41</v>
      </c>
      <c r="E248" s="128" t="s">
        <v>28</v>
      </c>
      <c r="F248" s="124" t="s">
        <v>1170</v>
      </c>
      <c r="G248" s="129" t="s">
        <v>1171</v>
      </c>
      <c r="H248" s="130" t="s">
        <v>1172</v>
      </c>
      <c r="I248" s="130" t="s">
        <v>1173</v>
      </c>
      <c r="J248" s="130" t="s">
        <v>1174</v>
      </c>
      <c r="K248" s="130" t="s">
        <v>973</v>
      </c>
      <c r="L248" s="131" t="s">
        <v>1097</v>
      </c>
      <c r="M248" s="126">
        <v>1</v>
      </c>
      <c r="N248" s="126">
        <v>243047.04000000001</v>
      </c>
      <c r="O248" s="127">
        <v>243047.04000000001</v>
      </c>
      <c r="P248" s="132"/>
      <c r="Q248" s="132"/>
      <c r="R248" s="132"/>
      <c r="S248" s="124" t="s">
        <v>16</v>
      </c>
      <c r="T248" s="125" t="s">
        <v>1023</v>
      </c>
      <c r="U248" s="125" t="s">
        <v>572</v>
      </c>
      <c r="V248" s="133" t="s">
        <v>1161</v>
      </c>
      <c r="W248" s="133" t="s">
        <v>1196</v>
      </c>
      <c r="X248" s="134" t="s">
        <v>1197</v>
      </c>
      <c r="Y248" s="133">
        <v>0</v>
      </c>
      <c r="Z248" s="135" t="s">
        <v>595</v>
      </c>
      <c r="AA248" s="136"/>
    </row>
    <row r="249" spans="3:27" ht="78.75">
      <c r="C249" s="184">
        <v>230</v>
      </c>
      <c r="D249" s="179" t="s">
        <v>41</v>
      </c>
      <c r="E249" s="184" t="s">
        <v>28</v>
      </c>
      <c r="F249" s="185" t="s">
        <v>508</v>
      </c>
      <c r="G249" s="186" t="s">
        <v>509</v>
      </c>
      <c r="H249" s="187" t="s">
        <v>509</v>
      </c>
      <c r="I249" s="188" t="s">
        <v>668</v>
      </c>
      <c r="J249" s="188" t="s">
        <v>669</v>
      </c>
      <c r="K249" s="179" t="s">
        <v>974</v>
      </c>
      <c r="L249" s="189" t="s">
        <v>976</v>
      </c>
      <c r="M249" s="190">
        <v>1</v>
      </c>
      <c r="N249" s="190">
        <v>2946428.5714285802</v>
      </c>
      <c r="O249" s="190">
        <v>2946428.5714285751</v>
      </c>
      <c r="P249" s="191"/>
      <c r="Q249" s="191"/>
      <c r="R249" s="191"/>
      <c r="S249" s="166" t="s">
        <v>1207</v>
      </c>
      <c r="T249" s="179" t="s">
        <v>1224</v>
      </c>
      <c r="U249" s="179" t="s">
        <v>1225</v>
      </c>
      <c r="V249" s="188" t="s">
        <v>411</v>
      </c>
      <c r="W249" s="188" t="s">
        <v>570</v>
      </c>
      <c r="X249" s="192" t="s">
        <v>569</v>
      </c>
      <c r="Y249" s="188">
        <v>0</v>
      </c>
      <c r="Z249" s="188" t="s">
        <v>584</v>
      </c>
      <c r="AA249" s="188" t="s">
        <v>1226</v>
      </c>
    </row>
    <row r="250" spans="3:27" ht="67.5">
      <c r="C250" s="193">
        <v>231</v>
      </c>
      <c r="D250" s="137" t="s">
        <v>41</v>
      </c>
      <c r="E250" s="193" t="s">
        <v>26</v>
      </c>
      <c r="F250" s="138" t="s">
        <v>1227</v>
      </c>
      <c r="G250" s="194" t="s">
        <v>1228</v>
      </c>
      <c r="H250" s="195" t="s">
        <v>1229</v>
      </c>
      <c r="I250" s="140" t="s">
        <v>1230</v>
      </c>
      <c r="J250" s="140" t="s">
        <v>1231</v>
      </c>
      <c r="K250" s="140" t="s">
        <v>975</v>
      </c>
      <c r="L250" s="196" t="s">
        <v>1232</v>
      </c>
      <c r="M250" s="180">
        <v>200</v>
      </c>
      <c r="N250" s="180">
        <v>790</v>
      </c>
      <c r="O250" s="181">
        <f t="shared" ref="O250:O313" si="5">M250*N250</f>
        <v>158000</v>
      </c>
      <c r="P250" s="197"/>
      <c r="Q250" s="197"/>
      <c r="R250" s="197"/>
      <c r="S250" s="138" t="s">
        <v>16</v>
      </c>
      <c r="T250" s="137" t="s">
        <v>1222</v>
      </c>
      <c r="U250" s="137" t="s">
        <v>1223</v>
      </c>
      <c r="V250" s="140" t="s">
        <v>411</v>
      </c>
      <c r="W250" s="140" t="s">
        <v>570</v>
      </c>
      <c r="X250" s="140" t="s">
        <v>569</v>
      </c>
      <c r="Y250" s="140">
        <v>0</v>
      </c>
      <c r="Z250" s="140" t="s">
        <v>583</v>
      </c>
      <c r="AA250" s="188" t="s">
        <v>1233</v>
      </c>
    </row>
    <row r="251" spans="3:27" ht="67.5">
      <c r="C251" s="184">
        <v>232</v>
      </c>
      <c r="D251" s="137" t="s">
        <v>41</v>
      </c>
      <c r="E251" s="193" t="s">
        <v>26</v>
      </c>
      <c r="F251" s="138" t="s">
        <v>1227</v>
      </c>
      <c r="G251" s="194" t="s">
        <v>1228</v>
      </c>
      <c r="H251" s="195" t="s">
        <v>1229</v>
      </c>
      <c r="I251" s="140" t="s">
        <v>1234</v>
      </c>
      <c r="J251" s="140" t="s">
        <v>1235</v>
      </c>
      <c r="K251" s="140" t="s">
        <v>975</v>
      </c>
      <c r="L251" s="196" t="s">
        <v>1232</v>
      </c>
      <c r="M251" s="180">
        <v>50</v>
      </c>
      <c r="N251" s="180">
        <v>790</v>
      </c>
      <c r="O251" s="181">
        <f t="shared" si="5"/>
        <v>39500</v>
      </c>
      <c r="P251" s="197"/>
      <c r="Q251" s="197"/>
      <c r="R251" s="197"/>
      <c r="S251" s="138" t="s">
        <v>16</v>
      </c>
      <c r="T251" s="137" t="s">
        <v>1222</v>
      </c>
      <c r="U251" s="137" t="s">
        <v>1223</v>
      </c>
      <c r="V251" s="140" t="s">
        <v>411</v>
      </c>
      <c r="W251" s="140" t="s">
        <v>570</v>
      </c>
      <c r="X251" s="198" t="s">
        <v>569</v>
      </c>
      <c r="Y251" s="140">
        <v>0</v>
      </c>
      <c r="Z251" s="199" t="s">
        <v>583</v>
      </c>
      <c r="AA251" s="188" t="s">
        <v>1233</v>
      </c>
    </row>
    <row r="252" spans="3:27" ht="67.5">
      <c r="C252" s="193">
        <v>233</v>
      </c>
      <c r="D252" s="137" t="s">
        <v>41</v>
      </c>
      <c r="E252" s="193" t="s">
        <v>26</v>
      </c>
      <c r="F252" s="138" t="s">
        <v>1236</v>
      </c>
      <c r="G252" s="195" t="s">
        <v>1237</v>
      </c>
      <c r="H252" s="195" t="s">
        <v>1238</v>
      </c>
      <c r="I252" s="140" t="s">
        <v>1239</v>
      </c>
      <c r="J252" s="140" t="s">
        <v>1240</v>
      </c>
      <c r="K252" s="140" t="s">
        <v>975</v>
      </c>
      <c r="L252" s="196" t="s">
        <v>1232</v>
      </c>
      <c r="M252" s="180">
        <v>500</v>
      </c>
      <c r="N252" s="180">
        <v>290</v>
      </c>
      <c r="O252" s="181">
        <f t="shared" si="5"/>
        <v>145000</v>
      </c>
      <c r="P252" s="197"/>
      <c r="Q252" s="197"/>
      <c r="R252" s="197"/>
      <c r="S252" s="138" t="s">
        <v>16</v>
      </c>
      <c r="T252" s="137" t="s">
        <v>1222</v>
      </c>
      <c r="U252" s="137" t="s">
        <v>1223</v>
      </c>
      <c r="V252" s="140" t="s">
        <v>411</v>
      </c>
      <c r="W252" s="140" t="s">
        <v>570</v>
      </c>
      <c r="X252" s="198" t="s">
        <v>569</v>
      </c>
      <c r="Y252" s="140">
        <v>0</v>
      </c>
      <c r="Z252" s="199" t="s">
        <v>583</v>
      </c>
      <c r="AA252" s="188" t="s">
        <v>1233</v>
      </c>
    </row>
    <row r="253" spans="3:27" ht="67.5">
      <c r="C253" s="184">
        <v>234</v>
      </c>
      <c r="D253" s="137" t="s">
        <v>41</v>
      </c>
      <c r="E253" s="193" t="s">
        <v>26</v>
      </c>
      <c r="F253" s="138" t="s">
        <v>1241</v>
      </c>
      <c r="G253" s="195" t="s">
        <v>1086</v>
      </c>
      <c r="H253" s="195" t="s">
        <v>1242</v>
      </c>
      <c r="I253" s="140" t="s">
        <v>1243</v>
      </c>
      <c r="J253" s="140" t="s">
        <v>1244</v>
      </c>
      <c r="K253" s="140" t="s">
        <v>975</v>
      </c>
      <c r="L253" s="196" t="s">
        <v>247</v>
      </c>
      <c r="M253" s="180">
        <v>600</v>
      </c>
      <c r="N253" s="180">
        <v>1200</v>
      </c>
      <c r="O253" s="181">
        <f t="shared" si="5"/>
        <v>720000</v>
      </c>
      <c r="P253" s="197"/>
      <c r="Q253" s="197"/>
      <c r="R253" s="197"/>
      <c r="S253" s="138" t="s">
        <v>16</v>
      </c>
      <c r="T253" s="137" t="s">
        <v>1222</v>
      </c>
      <c r="U253" s="137" t="s">
        <v>1223</v>
      </c>
      <c r="V253" s="140" t="s">
        <v>411</v>
      </c>
      <c r="W253" s="140" t="s">
        <v>570</v>
      </c>
      <c r="X253" s="198" t="s">
        <v>569</v>
      </c>
      <c r="Y253" s="140">
        <v>0</v>
      </c>
      <c r="Z253" s="199" t="s">
        <v>583</v>
      </c>
      <c r="AA253" s="188" t="s">
        <v>1233</v>
      </c>
    </row>
    <row r="254" spans="3:27" ht="67.5">
      <c r="C254" s="193">
        <v>235</v>
      </c>
      <c r="D254" s="137" t="s">
        <v>41</v>
      </c>
      <c r="E254" s="193" t="s">
        <v>26</v>
      </c>
      <c r="F254" s="138" t="s">
        <v>1241</v>
      </c>
      <c r="G254" s="195" t="s">
        <v>1086</v>
      </c>
      <c r="H254" s="195" t="s">
        <v>1242</v>
      </c>
      <c r="I254" s="140" t="s">
        <v>1245</v>
      </c>
      <c r="J254" s="140" t="s">
        <v>1246</v>
      </c>
      <c r="K254" s="140" t="s">
        <v>975</v>
      </c>
      <c r="L254" s="196" t="s">
        <v>247</v>
      </c>
      <c r="M254" s="180">
        <v>300</v>
      </c>
      <c r="N254" s="180">
        <v>1200</v>
      </c>
      <c r="O254" s="181">
        <f t="shared" si="5"/>
        <v>360000</v>
      </c>
      <c r="P254" s="197"/>
      <c r="Q254" s="197"/>
      <c r="R254" s="197"/>
      <c r="S254" s="138" t="s">
        <v>16</v>
      </c>
      <c r="T254" s="137" t="s">
        <v>1222</v>
      </c>
      <c r="U254" s="137" t="s">
        <v>1223</v>
      </c>
      <c r="V254" s="140" t="s">
        <v>411</v>
      </c>
      <c r="W254" s="140" t="s">
        <v>570</v>
      </c>
      <c r="X254" s="198" t="s">
        <v>569</v>
      </c>
      <c r="Y254" s="140">
        <v>0</v>
      </c>
      <c r="Z254" s="199" t="s">
        <v>583</v>
      </c>
      <c r="AA254" s="188" t="s">
        <v>1233</v>
      </c>
    </row>
    <row r="255" spans="3:27" ht="67.5">
      <c r="C255" s="184">
        <v>236</v>
      </c>
      <c r="D255" s="137" t="s">
        <v>41</v>
      </c>
      <c r="E255" s="193" t="s">
        <v>26</v>
      </c>
      <c r="F255" s="138" t="s">
        <v>1247</v>
      </c>
      <c r="G255" s="195" t="s">
        <v>988</v>
      </c>
      <c r="H255" s="195" t="s">
        <v>1248</v>
      </c>
      <c r="I255" s="140" t="s">
        <v>1249</v>
      </c>
      <c r="J255" s="140" t="s">
        <v>1250</v>
      </c>
      <c r="K255" s="140" t="s">
        <v>975</v>
      </c>
      <c r="L255" s="196" t="s">
        <v>247</v>
      </c>
      <c r="M255" s="180">
        <v>30</v>
      </c>
      <c r="N255" s="180">
        <v>1595</v>
      </c>
      <c r="O255" s="181">
        <f t="shared" si="5"/>
        <v>47850</v>
      </c>
      <c r="P255" s="197"/>
      <c r="Q255" s="197"/>
      <c r="R255" s="197"/>
      <c r="S255" s="138" t="s">
        <v>16</v>
      </c>
      <c r="T255" s="137" t="s">
        <v>1222</v>
      </c>
      <c r="U255" s="137" t="s">
        <v>1223</v>
      </c>
      <c r="V255" s="140" t="s">
        <v>411</v>
      </c>
      <c r="W255" s="140" t="s">
        <v>570</v>
      </c>
      <c r="X255" s="198" t="s">
        <v>569</v>
      </c>
      <c r="Y255" s="140">
        <v>0</v>
      </c>
      <c r="Z255" s="199" t="s">
        <v>583</v>
      </c>
      <c r="AA255" s="188" t="s">
        <v>1233</v>
      </c>
    </row>
    <row r="256" spans="3:27" ht="67.5">
      <c r="C256" s="193">
        <v>237</v>
      </c>
      <c r="D256" s="137" t="s">
        <v>41</v>
      </c>
      <c r="E256" s="193" t="s">
        <v>26</v>
      </c>
      <c r="F256" s="138" t="s">
        <v>1251</v>
      </c>
      <c r="G256" s="195" t="s">
        <v>1252</v>
      </c>
      <c r="H256" s="195" t="s">
        <v>1253</v>
      </c>
      <c r="I256" s="140" t="s">
        <v>1254</v>
      </c>
      <c r="J256" s="140" t="s">
        <v>1255</v>
      </c>
      <c r="K256" s="140" t="s">
        <v>975</v>
      </c>
      <c r="L256" s="196" t="s">
        <v>1232</v>
      </c>
      <c r="M256" s="180">
        <v>50</v>
      </c>
      <c r="N256" s="180">
        <v>125</v>
      </c>
      <c r="O256" s="181">
        <f t="shared" si="5"/>
        <v>6250</v>
      </c>
      <c r="P256" s="197"/>
      <c r="Q256" s="197"/>
      <c r="R256" s="197"/>
      <c r="S256" s="138" t="s">
        <v>16</v>
      </c>
      <c r="T256" s="137" t="s">
        <v>1222</v>
      </c>
      <c r="U256" s="137" t="s">
        <v>1223</v>
      </c>
      <c r="V256" s="140" t="s">
        <v>411</v>
      </c>
      <c r="W256" s="140" t="s">
        <v>570</v>
      </c>
      <c r="X256" s="198" t="s">
        <v>569</v>
      </c>
      <c r="Y256" s="140">
        <v>0</v>
      </c>
      <c r="Z256" s="199" t="s">
        <v>583</v>
      </c>
      <c r="AA256" s="188" t="s">
        <v>1233</v>
      </c>
    </row>
    <row r="257" spans="3:27" ht="67.5">
      <c r="C257" s="184">
        <v>238</v>
      </c>
      <c r="D257" s="137" t="s">
        <v>41</v>
      </c>
      <c r="E257" s="193" t="s">
        <v>26</v>
      </c>
      <c r="F257" s="138" t="s">
        <v>1251</v>
      </c>
      <c r="G257" s="195" t="s">
        <v>1252</v>
      </c>
      <c r="H257" s="195" t="s">
        <v>1253</v>
      </c>
      <c r="I257" s="140" t="s">
        <v>1256</v>
      </c>
      <c r="J257" s="140" t="s">
        <v>1257</v>
      </c>
      <c r="K257" s="140" t="s">
        <v>975</v>
      </c>
      <c r="L257" s="196" t="s">
        <v>1232</v>
      </c>
      <c r="M257" s="180">
        <v>200</v>
      </c>
      <c r="N257" s="180">
        <v>140</v>
      </c>
      <c r="O257" s="181">
        <f t="shared" si="5"/>
        <v>28000</v>
      </c>
      <c r="P257" s="197"/>
      <c r="Q257" s="197"/>
      <c r="R257" s="197"/>
      <c r="S257" s="138" t="s">
        <v>16</v>
      </c>
      <c r="T257" s="137" t="s">
        <v>1222</v>
      </c>
      <c r="U257" s="137" t="s">
        <v>1223</v>
      </c>
      <c r="V257" s="140" t="s">
        <v>411</v>
      </c>
      <c r="W257" s="140" t="s">
        <v>570</v>
      </c>
      <c r="X257" s="198" t="s">
        <v>569</v>
      </c>
      <c r="Y257" s="140">
        <v>0</v>
      </c>
      <c r="Z257" s="199" t="s">
        <v>583</v>
      </c>
      <c r="AA257" s="188" t="s">
        <v>1233</v>
      </c>
    </row>
    <row r="258" spans="3:27" ht="67.5">
      <c r="C258" s="193">
        <v>239</v>
      </c>
      <c r="D258" s="137" t="s">
        <v>41</v>
      </c>
      <c r="E258" s="193" t="s">
        <v>26</v>
      </c>
      <c r="F258" s="138" t="s">
        <v>1258</v>
      </c>
      <c r="G258" s="195" t="s">
        <v>1259</v>
      </c>
      <c r="H258" s="195" t="s">
        <v>1260</v>
      </c>
      <c r="I258" s="140" t="s">
        <v>1261</v>
      </c>
      <c r="J258" s="137" t="s">
        <v>1262</v>
      </c>
      <c r="K258" s="140" t="s">
        <v>975</v>
      </c>
      <c r="L258" s="196" t="s">
        <v>247</v>
      </c>
      <c r="M258" s="180">
        <v>50</v>
      </c>
      <c r="N258" s="180">
        <v>5790</v>
      </c>
      <c r="O258" s="181">
        <f t="shared" si="5"/>
        <v>289500</v>
      </c>
      <c r="P258" s="197"/>
      <c r="Q258" s="197"/>
      <c r="R258" s="197"/>
      <c r="S258" s="138" t="s">
        <v>16</v>
      </c>
      <c r="T258" s="137" t="s">
        <v>1222</v>
      </c>
      <c r="U258" s="137" t="s">
        <v>1223</v>
      </c>
      <c r="V258" s="140" t="s">
        <v>411</v>
      </c>
      <c r="W258" s="140" t="s">
        <v>570</v>
      </c>
      <c r="X258" s="198" t="s">
        <v>569</v>
      </c>
      <c r="Y258" s="140">
        <v>0</v>
      </c>
      <c r="Z258" s="199" t="s">
        <v>583</v>
      </c>
      <c r="AA258" s="188" t="s">
        <v>1233</v>
      </c>
    </row>
    <row r="259" spans="3:27" ht="67.5">
      <c r="C259" s="184">
        <v>240</v>
      </c>
      <c r="D259" s="137" t="s">
        <v>41</v>
      </c>
      <c r="E259" s="193" t="s">
        <v>26</v>
      </c>
      <c r="F259" s="138" t="s">
        <v>1263</v>
      </c>
      <c r="G259" s="195" t="s">
        <v>1264</v>
      </c>
      <c r="H259" s="195" t="s">
        <v>1265</v>
      </c>
      <c r="I259" s="140" t="s">
        <v>1266</v>
      </c>
      <c r="J259" s="137" t="s">
        <v>1267</v>
      </c>
      <c r="K259" s="140" t="s">
        <v>975</v>
      </c>
      <c r="L259" s="196" t="s">
        <v>247</v>
      </c>
      <c r="M259" s="180">
        <v>10</v>
      </c>
      <c r="N259" s="180">
        <v>415</v>
      </c>
      <c r="O259" s="181">
        <f t="shared" si="5"/>
        <v>4150</v>
      </c>
      <c r="P259" s="197"/>
      <c r="Q259" s="197"/>
      <c r="R259" s="197"/>
      <c r="S259" s="138" t="s">
        <v>16</v>
      </c>
      <c r="T259" s="137" t="s">
        <v>1222</v>
      </c>
      <c r="U259" s="137" t="s">
        <v>1223</v>
      </c>
      <c r="V259" s="140" t="s">
        <v>411</v>
      </c>
      <c r="W259" s="140" t="s">
        <v>570</v>
      </c>
      <c r="X259" s="198" t="s">
        <v>569</v>
      </c>
      <c r="Y259" s="140">
        <v>0</v>
      </c>
      <c r="Z259" s="199" t="s">
        <v>583</v>
      </c>
      <c r="AA259" s="188" t="s">
        <v>1233</v>
      </c>
    </row>
    <row r="260" spans="3:27" ht="67.5">
      <c r="C260" s="193">
        <v>241</v>
      </c>
      <c r="D260" s="137" t="s">
        <v>41</v>
      </c>
      <c r="E260" s="193" t="s">
        <v>26</v>
      </c>
      <c r="F260" s="195" t="s">
        <v>1268</v>
      </c>
      <c r="G260" s="195" t="s">
        <v>1269</v>
      </c>
      <c r="H260" s="195" t="s">
        <v>1265</v>
      </c>
      <c r="I260" s="137" t="s">
        <v>1270</v>
      </c>
      <c r="J260" s="137" t="s">
        <v>1271</v>
      </c>
      <c r="K260" s="140" t="s">
        <v>975</v>
      </c>
      <c r="L260" s="196" t="s">
        <v>247</v>
      </c>
      <c r="M260" s="180">
        <v>50</v>
      </c>
      <c r="N260" s="180">
        <v>220</v>
      </c>
      <c r="O260" s="181">
        <f t="shared" si="5"/>
        <v>11000</v>
      </c>
      <c r="P260" s="197"/>
      <c r="Q260" s="197"/>
      <c r="R260" s="197"/>
      <c r="S260" s="138" t="s">
        <v>16</v>
      </c>
      <c r="T260" s="137" t="s">
        <v>1222</v>
      </c>
      <c r="U260" s="137" t="s">
        <v>1223</v>
      </c>
      <c r="V260" s="140" t="s">
        <v>411</v>
      </c>
      <c r="W260" s="140" t="s">
        <v>570</v>
      </c>
      <c r="X260" s="198" t="s">
        <v>569</v>
      </c>
      <c r="Y260" s="140">
        <v>0</v>
      </c>
      <c r="Z260" s="199" t="s">
        <v>583</v>
      </c>
      <c r="AA260" s="188" t="s">
        <v>1233</v>
      </c>
    </row>
    <row r="261" spans="3:27" ht="67.5">
      <c r="C261" s="184">
        <v>242</v>
      </c>
      <c r="D261" s="137" t="s">
        <v>41</v>
      </c>
      <c r="E261" s="193" t="s">
        <v>26</v>
      </c>
      <c r="F261" s="195" t="s">
        <v>1272</v>
      </c>
      <c r="G261" s="195" t="s">
        <v>980</v>
      </c>
      <c r="H261" s="195" t="s">
        <v>1273</v>
      </c>
      <c r="I261" s="137" t="s">
        <v>1274</v>
      </c>
      <c r="J261" s="137" t="s">
        <v>1275</v>
      </c>
      <c r="K261" s="140" t="s">
        <v>975</v>
      </c>
      <c r="L261" s="196" t="s">
        <v>247</v>
      </c>
      <c r="M261" s="180">
        <v>50</v>
      </c>
      <c r="N261" s="180">
        <v>180</v>
      </c>
      <c r="O261" s="181">
        <f t="shared" si="5"/>
        <v>9000</v>
      </c>
      <c r="P261" s="197"/>
      <c r="Q261" s="197"/>
      <c r="R261" s="197"/>
      <c r="S261" s="138" t="s">
        <v>16</v>
      </c>
      <c r="T261" s="137" t="s">
        <v>1222</v>
      </c>
      <c r="U261" s="137" t="s">
        <v>1223</v>
      </c>
      <c r="V261" s="140" t="s">
        <v>411</v>
      </c>
      <c r="W261" s="140" t="s">
        <v>570</v>
      </c>
      <c r="X261" s="198" t="s">
        <v>569</v>
      </c>
      <c r="Y261" s="140">
        <v>0</v>
      </c>
      <c r="Z261" s="199" t="s">
        <v>583</v>
      </c>
      <c r="AA261" s="188" t="s">
        <v>1233</v>
      </c>
    </row>
    <row r="262" spans="3:27" ht="67.5">
      <c r="C262" s="193">
        <v>243</v>
      </c>
      <c r="D262" s="137" t="s">
        <v>41</v>
      </c>
      <c r="E262" s="193" t="s">
        <v>26</v>
      </c>
      <c r="F262" s="195" t="s">
        <v>1276</v>
      </c>
      <c r="G262" s="195" t="s">
        <v>1277</v>
      </c>
      <c r="H262" s="195" t="s">
        <v>1265</v>
      </c>
      <c r="I262" s="137" t="s">
        <v>1278</v>
      </c>
      <c r="J262" s="137" t="s">
        <v>1279</v>
      </c>
      <c r="K262" s="140" t="s">
        <v>975</v>
      </c>
      <c r="L262" s="196" t="s">
        <v>1232</v>
      </c>
      <c r="M262" s="180">
        <v>100</v>
      </c>
      <c r="N262" s="180">
        <v>135</v>
      </c>
      <c r="O262" s="181">
        <f t="shared" si="5"/>
        <v>13500</v>
      </c>
      <c r="P262" s="197"/>
      <c r="Q262" s="197"/>
      <c r="R262" s="197"/>
      <c r="S262" s="138" t="s">
        <v>16</v>
      </c>
      <c r="T262" s="137" t="s">
        <v>1222</v>
      </c>
      <c r="U262" s="137" t="s">
        <v>1223</v>
      </c>
      <c r="V262" s="140" t="s">
        <v>411</v>
      </c>
      <c r="W262" s="140" t="s">
        <v>570</v>
      </c>
      <c r="X262" s="198" t="s">
        <v>569</v>
      </c>
      <c r="Y262" s="140">
        <v>0</v>
      </c>
      <c r="Z262" s="199" t="s">
        <v>583</v>
      </c>
      <c r="AA262" s="188" t="s">
        <v>1233</v>
      </c>
    </row>
    <row r="263" spans="3:27" ht="67.5">
      <c r="C263" s="184">
        <v>244</v>
      </c>
      <c r="D263" s="137" t="s">
        <v>41</v>
      </c>
      <c r="E263" s="193" t="s">
        <v>26</v>
      </c>
      <c r="F263" s="195" t="s">
        <v>1276</v>
      </c>
      <c r="G263" s="195" t="s">
        <v>1277</v>
      </c>
      <c r="H263" s="195" t="s">
        <v>1265</v>
      </c>
      <c r="I263" s="137" t="s">
        <v>1280</v>
      </c>
      <c r="J263" s="137" t="s">
        <v>1281</v>
      </c>
      <c r="K263" s="140" t="s">
        <v>975</v>
      </c>
      <c r="L263" s="196" t="s">
        <v>1232</v>
      </c>
      <c r="M263" s="180">
        <v>200</v>
      </c>
      <c r="N263" s="180">
        <v>155</v>
      </c>
      <c r="O263" s="181">
        <f t="shared" si="5"/>
        <v>31000</v>
      </c>
      <c r="P263" s="197"/>
      <c r="Q263" s="197"/>
      <c r="R263" s="197"/>
      <c r="S263" s="138" t="s">
        <v>16</v>
      </c>
      <c r="T263" s="137" t="s">
        <v>1222</v>
      </c>
      <c r="U263" s="137" t="s">
        <v>1223</v>
      </c>
      <c r="V263" s="140" t="s">
        <v>411</v>
      </c>
      <c r="W263" s="140" t="s">
        <v>570</v>
      </c>
      <c r="X263" s="198" t="s">
        <v>569</v>
      </c>
      <c r="Y263" s="140">
        <v>0</v>
      </c>
      <c r="Z263" s="199" t="s">
        <v>583</v>
      </c>
      <c r="AA263" s="188" t="s">
        <v>1233</v>
      </c>
    </row>
    <row r="264" spans="3:27" ht="67.5">
      <c r="C264" s="193">
        <v>245</v>
      </c>
      <c r="D264" s="137" t="s">
        <v>41</v>
      </c>
      <c r="E264" s="193" t="s">
        <v>26</v>
      </c>
      <c r="F264" s="195" t="s">
        <v>1276</v>
      </c>
      <c r="G264" s="195" t="s">
        <v>1277</v>
      </c>
      <c r="H264" s="195" t="s">
        <v>1265</v>
      </c>
      <c r="I264" s="137" t="s">
        <v>1282</v>
      </c>
      <c r="J264" s="137" t="s">
        <v>1283</v>
      </c>
      <c r="K264" s="140" t="s">
        <v>975</v>
      </c>
      <c r="L264" s="196" t="s">
        <v>1232</v>
      </c>
      <c r="M264" s="180">
        <v>150</v>
      </c>
      <c r="N264" s="180">
        <v>230</v>
      </c>
      <c r="O264" s="181">
        <f t="shared" si="5"/>
        <v>34500</v>
      </c>
      <c r="P264" s="197"/>
      <c r="Q264" s="197"/>
      <c r="R264" s="197"/>
      <c r="S264" s="138" t="s">
        <v>16</v>
      </c>
      <c r="T264" s="137" t="s">
        <v>1222</v>
      </c>
      <c r="U264" s="137" t="s">
        <v>1223</v>
      </c>
      <c r="V264" s="140" t="s">
        <v>411</v>
      </c>
      <c r="W264" s="140" t="s">
        <v>570</v>
      </c>
      <c r="X264" s="198" t="s">
        <v>569</v>
      </c>
      <c r="Y264" s="140">
        <v>0</v>
      </c>
      <c r="Z264" s="199" t="s">
        <v>583</v>
      </c>
      <c r="AA264" s="188" t="s">
        <v>1233</v>
      </c>
    </row>
    <row r="265" spans="3:27" ht="67.5">
      <c r="C265" s="184">
        <v>246</v>
      </c>
      <c r="D265" s="137" t="s">
        <v>41</v>
      </c>
      <c r="E265" s="193" t="s">
        <v>26</v>
      </c>
      <c r="F265" s="195" t="s">
        <v>1276</v>
      </c>
      <c r="G265" s="195" t="s">
        <v>1277</v>
      </c>
      <c r="H265" s="195" t="s">
        <v>1265</v>
      </c>
      <c r="I265" s="137" t="s">
        <v>1284</v>
      </c>
      <c r="J265" s="137" t="s">
        <v>1285</v>
      </c>
      <c r="K265" s="140" t="s">
        <v>975</v>
      </c>
      <c r="L265" s="196" t="s">
        <v>1232</v>
      </c>
      <c r="M265" s="180">
        <v>50</v>
      </c>
      <c r="N265" s="180">
        <v>515</v>
      </c>
      <c r="O265" s="181">
        <f t="shared" si="5"/>
        <v>25750</v>
      </c>
      <c r="P265" s="197"/>
      <c r="Q265" s="197"/>
      <c r="R265" s="197"/>
      <c r="S265" s="138" t="s">
        <v>16</v>
      </c>
      <c r="T265" s="137" t="s">
        <v>1222</v>
      </c>
      <c r="U265" s="137" t="s">
        <v>1223</v>
      </c>
      <c r="V265" s="140" t="s">
        <v>411</v>
      </c>
      <c r="W265" s="140" t="s">
        <v>570</v>
      </c>
      <c r="X265" s="198" t="s">
        <v>569</v>
      </c>
      <c r="Y265" s="140">
        <v>0</v>
      </c>
      <c r="Z265" s="199" t="s">
        <v>583</v>
      </c>
      <c r="AA265" s="188" t="s">
        <v>1233</v>
      </c>
    </row>
    <row r="266" spans="3:27" ht="67.5">
      <c r="C266" s="193">
        <v>247</v>
      </c>
      <c r="D266" s="137" t="s">
        <v>41</v>
      </c>
      <c r="E266" s="193" t="s">
        <v>26</v>
      </c>
      <c r="F266" s="195" t="s">
        <v>1276</v>
      </c>
      <c r="G266" s="195" t="s">
        <v>1277</v>
      </c>
      <c r="H266" s="195" t="s">
        <v>1265</v>
      </c>
      <c r="I266" s="137" t="s">
        <v>1286</v>
      </c>
      <c r="J266" s="137" t="s">
        <v>1287</v>
      </c>
      <c r="K266" s="140" t="s">
        <v>975</v>
      </c>
      <c r="L266" s="196" t="s">
        <v>1232</v>
      </c>
      <c r="M266" s="180">
        <v>50</v>
      </c>
      <c r="N266" s="180">
        <v>840</v>
      </c>
      <c r="O266" s="181">
        <f t="shared" si="5"/>
        <v>42000</v>
      </c>
      <c r="P266" s="197"/>
      <c r="Q266" s="197"/>
      <c r="R266" s="197"/>
      <c r="S266" s="138" t="s">
        <v>16</v>
      </c>
      <c r="T266" s="137" t="s">
        <v>1222</v>
      </c>
      <c r="U266" s="137" t="s">
        <v>1223</v>
      </c>
      <c r="V266" s="140" t="s">
        <v>411</v>
      </c>
      <c r="W266" s="140" t="s">
        <v>570</v>
      </c>
      <c r="X266" s="198" t="s">
        <v>569</v>
      </c>
      <c r="Y266" s="140">
        <v>0</v>
      </c>
      <c r="Z266" s="199" t="s">
        <v>583</v>
      </c>
      <c r="AA266" s="188" t="s">
        <v>1233</v>
      </c>
    </row>
    <row r="267" spans="3:27" ht="67.5">
      <c r="C267" s="184">
        <v>248</v>
      </c>
      <c r="D267" s="137" t="s">
        <v>41</v>
      </c>
      <c r="E267" s="193" t="s">
        <v>26</v>
      </c>
      <c r="F267" s="195" t="s">
        <v>1288</v>
      </c>
      <c r="G267" s="195" t="s">
        <v>1289</v>
      </c>
      <c r="H267" s="195" t="s">
        <v>1290</v>
      </c>
      <c r="I267" s="137" t="s">
        <v>1291</v>
      </c>
      <c r="J267" s="137" t="s">
        <v>1292</v>
      </c>
      <c r="K267" s="140" t="s">
        <v>975</v>
      </c>
      <c r="L267" s="196" t="s">
        <v>247</v>
      </c>
      <c r="M267" s="180">
        <v>50</v>
      </c>
      <c r="N267" s="180">
        <v>155</v>
      </c>
      <c r="O267" s="181">
        <f t="shared" si="5"/>
        <v>7750</v>
      </c>
      <c r="P267" s="197"/>
      <c r="Q267" s="197"/>
      <c r="R267" s="197"/>
      <c r="S267" s="138" t="s">
        <v>16</v>
      </c>
      <c r="T267" s="137" t="s">
        <v>1222</v>
      </c>
      <c r="U267" s="137" t="s">
        <v>1223</v>
      </c>
      <c r="V267" s="140" t="s">
        <v>411</v>
      </c>
      <c r="W267" s="140" t="s">
        <v>570</v>
      </c>
      <c r="X267" s="198" t="s">
        <v>569</v>
      </c>
      <c r="Y267" s="140">
        <v>0</v>
      </c>
      <c r="Z267" s="199" t="s">
        <v>583</v>
      </c>
      <c r="AA267" s="188" t="s">
        <v>1233</v>
      </c>
    </row>
    <row r="268" spans="3:27" ht="67.5">
      <c r="C268" s="193">
        <v>249</v>
      </c>
      <c r="D268" s="137" t="s">
        <v>41</v>
      </c>
      <c r="E268" s="193" t="s">
        <v>26</v>
      </c>
      <c r="F268" s="195" t="s">
        <v>1288</v>
      </c>
      <c r="G268" s="195" t="s">
        <v>1289</v>
      </c>
      <c r="H268" s="195" t="s">
        <v>1290</v>
      </c>
      <c r="I268" s="137" t="s">
        <v>1293</v>
      </c>
      <c r="J268" s="137" t="s">
        <v>1294</v>
      </c>
      <c r="K268" s="140" t="s">
        <v>975</v>
      </c>
      <c r="L268" s="196" t="s">
        <v>247</v>
      </c>
      <c r="M268" s="180">
        <v>50</v>
      </c>
      <c r="N268" s="180">
        <v>345</v>
      </c>
      <c r="O268" s="181">
        <f t="shared" si="5"/>
        <v>17250</v>
      </c>
      <c r="P268" s="197"/>
      <c r="Q268" s="197"/>
      <c r="R268" s="197"/>
      <c r="S268" s="138" t="s">
        <v>16</v>
      </c>
      <c r="T268" s="137" t="s">
        <v>1222</v>
      </c>
      <c r="U268" s="137" t="s">
        <v>1223</v>
      </c>
      <c r="V268" s="140" t="s">
        <v>411</v>
      </c>
      <c r="W268" s="140" t="s">
        <v>570</v>
      </c>
      <c r="X268" s="198" t="s">
        <v>569</v>
      </c>
      <c r="Y268" s="140">
        <v>0</v>
      </c>
      <c r="Z268" s="199" t="s">
        <v>583</v>
      </c>
      <c r="AA268" s="188" t="s">
        <v>1233</v>
      </c>
    </row>
    <row r="269" spans="3:27" ht="67.5">
      <c r="C269" s="184">
        <v>250</v>
      </c>
      <c r="D269" s="137" t="s">
        <v>41</v>
      </c>
      <c r="E269" s="193" t="s">
        <v>26</v>
      </c>
      <c r="F269" s="195" t="s">
        <v>1295</v>
      </c>
      <c r="G269" s="195" t="s">
        <v>1289</v>
      </c>
      <c r="H269" s="195" t="s">
        <v>1296</v>
      </c>
      <c r="I269" s="195" t="s">
        <v>1297</v>
      </c>
      <c r="J269" s="195" t="s">
        <v>1298</v>
      </c>
      <c r="K269" s="140" t="s">
        <v>975</v>
      </c>
      <c r="L269" s="196" t="s">
        <v>247</v>
      </c>
      <c r="M269" s="180">
        <v>10</v>
      </c>
      <c r="N269" s="180">
        <v>220</v>
      </c>
      <c r="O269" s="181">
        <f t="shared" si="5"/>
        <v>2200</v>
      </c>
      <c r="P269" s="197"/>
      <c r="Q269" s="197"/>
      <c r="R269" s="197"/>
      <c r="S269" s="138" t="s">
        <v>16</v>
      </c>
      <c r="T269" s="137" t="s">
        <v>1222</v>
      </c>
      <c r="U269" s="137" t="s">
        <v>1223</v>
      </c>
      <c r="V269" s="140" t="s">
        <v>411</v>
      </c>
      <c r="W269" s="140" t="s">
        <v>570</v>
      </c>
      <c r="X269" s="198" t="s">
        <v>569</v>
      </c>
      <c r="Y269" s="140">
        <v>0</v>
      </c>
      <c r="Z269" s="199" t="s">
        <v>583</v>
      </c>
      <c r="AA269" s="188" t="s">
        <v>1233</v>
      </c>
    </row>
    <row r="270" spans="3:27" ht="67.5">
      <c r="C270" s="193">
        <v>251</v>
      </c>
      <c r="D270" s="137" t="s">
        <v>41</v>
      </c>
      <c r="E270" s="193" t="s">
        <v>26</v>
      </c>
      <c r="F270" s="195" t="s">
        <v>1299</v>
      </c>
      <c r="G270" s="195" t="s">
        <v>1300</v>
      </c>
      <c r="H270" s="195" t="s">
        <v>1301</v>
      </c>
      <c r="I270" s="195" t="s">
        <v>1302</v>
      </c>
      <c r="J270" s="195" t="s">
        <v>1303</v>
      </c>
      <c r="K270" s="140" t="s">
        <v>975</v>
      </c>
      <c r="L270" s="196" t="s">
        <v>1232</v>
      </c>
      <c r="M270" s="180">
        <v>30</v>
      </c>
      <c r="N270" s="180">
        <v>340</v>
      </c>
      <c r="O270" s="181">
        <f t="shared" si="5"/>
        <v>10200</v>
      </c>
      <c r="P270" s="197"/>
      <c r="Q270" s="197"/>
      <c r="R270" s="197"/>
      <c r="S270" s="138" t="s">
        <v>16</v>
      </c>
      <c r="T270" s="137" t="s">
        <v>1222</v>
      </c>
      <c r="U270" s="137" t="s">
        <v>1223</v>
      </c>
      <c r="V270" s="140" t="s">
        <v>411</v>
      </c>
      <c r="W270" s="140" t="s">
        <v>570</v>
      </c>
      <c r="X270" s="198" t="s">
        <v>569</v>
      </c>
      <c r="Y270" s="140">
        <v>0</v>
      </c>
      <c r="Z270" s="199" t="s">
        <v>583</v>
      </c>
      <c r="AA270" s="188" t="s">
        <v>1233</v>
      </c>
    </row>
    <row r="271" spans="3:27" ht="67.5">
      <c r="C271" s="184">
        <v>252</v>
      </c>
      <c r="D271" s="137" t="s">
        <v>41</v>
      </c>
      <c r="E271" s="193" t="s">
        <v>26</v>
      </c>
      <c r="F271" s="195" t="s">
        <v>1304</v>
      </c>
      <c r="G271" s="195" t="s">
        <v>1305</v>
      </c>
      <c r="H271" s="195" t="s">
        <v>1306</v>
      </c>
      <c r="I271" s="195" t="s">
        <v>1307</v>
      </c>
      <c r="J271" s="195" t="s">
        <v>1308</v>
      </c>
      <c r="K271" s="140" t="s">
        <v>975</v>
      </c>
      <c r="L271" s="196" t="s">
        <v>1232</v>
      </c>
      <c r="M271" s="180">
        <v>300</v>
      </c>
      <c r="N271" s="180">
        <v>185</v>
      </c>
      <c r="O271" s="181">
        <f t="shared" si="5"/>
        <v>55500</v>
      </c>
      <c r="P271" s="197"/>
      <c r="Q271" s="197"/>
      <c r="R271" s="197"/>
      <c r="S271" s="138" t="s">
        <v>16</v>
      </c>
      <c r="T271" s="137" t="s">
        <v>1222</v>
      </c>
      <c r="U271" s="137" t="s">
        <v>1223</v>
      </c>
      <c r="V271" s="140" t="s">
        <v>411</v>
      </c>
      <c r="W271" s="140" t="s">
        <v>570</v>
      </c>
      <c r="X271" s="198" t="s">
        <v>569</v>
      </c>
      <c r="Y271" s="140">
        <v>0</v>
      </c>
      <c r="Z271" s="199" t="s">
        <v>583</v>
      </c>
      <c r="AA271" s="188" t="s">
        <v>1233</v>
      </c>
    </row>
    <row r="272" spans="3:27" ht="67.5">
      <c r="C272" s="193">
        <v>253</v>
      </c>
      <c r="D272" s="137" t="s">
        <v>41</v>
      </c>
      <c r="E272" s="193" t="s">
        <v>26</v>
      </c>
      <c r="F272" s="195" t="s">
        <v>1304</v>
      </c>
      <c r="G272" s="195" t="s">
        <v>1305</v>
      </c>
      <c r="H272" s="195" t="s">
        <v>1306</v>
      </c>
      <c r="I272" s="195" t="s">
        <v>1309</v>
      </c>
      <c r="J272" s="195" t="s">
        <v>1310</v>
      </c>
      <c r="K272" s="140" t="s">
        <v>975</v>
      </c>
      <c r="L272" s="196" t="s">
        <v>1232</v>
      </c>
      <c r="M272" s="180">
        <v>300</v>
      </c>
      <c r="N272" s="180">
        <v>210</v>
      </c>
      <c r="O272" s="181">
        <f t="shared" si="5"/>
        <v>63000</v>
      </c>
      <c r="P272" s="197"/>
      <c r="Q272" s="197"/>
      <c r="R272" s="197"/>
      <c r="S272" s="138" t="s">
        <v>16</v>
      </c>
      <c r="T272" s="137" t="s">
        <v>1222</v>
      </c>
      <c r="U272" s="137" t="s">
        <v>1223</v>
      </c>
      <c r="V272" s="140" t="s">
        <v>411</v>
      </c>
      <c r="W272" s="140" t="s">
        <v>570</v>
      </c>
      <c r="X272" s="198" t="s">
        <v>569</v>
      </c>
      <c r="Y272" s="140">
        <v>0</v>
      </c>
      <c r="Z272" s="199" t="s">
        <v>583</v>
      </c>
      <c r="AA272" s="188" t="s">
        <v>1233</v>
      </c>
    </row>
    <row r="273" spans="3:27" ht="67.5">
      <c r="C273" s="184">
        <v>254</v>
      </c>
      <c r="D273" s="137" t="s">
        <v>41</v>
      </c>
      <c r="E273" s="193" t="s">
        <v>26</v>
      </c>
      <c r="F273" s="195" t="s">
        <v>1304</v>
      </c>
      <c r="G273" s="195" t="s">
        <v>1305</v>
      </c>
      <c r="H273" s="195" t="s">
        <v>1306</v>
      </c>
      <c r="I273" s="195" t="s">
        <v>1311</v>
      </c>
      <c r="J273" s="195" t="s">
        <v>1312</v>
      </c>
      <c r="K273" s="140" t="s">
        <v>975</v>
      </c>
      <c r="L273" s="196" t="s">
        <v>1232</v>
      </c>
      <c r="M273" s="180">
        <v>200</v>
      </c>
      <c r="N273" s="180">
        <v>230</v>
      </c>
      <c r="O273" s="181">
        <f t="shared" si="5"/>
        <v>46000</v>
      </c>
      <c r="P273" s="197"/>
      <c r="Q273" s="197"/>
      <c r="R273" s="197"/>
      <c r="S273" s="138" t="s">
        <v>16</v>
      </c>
      <c r="T273" s="137" t="s">
        <v>1222</v>
      </c>
      <c r="U273" s="137" t="s">
        <v>1223</v>
      </c>
      <c r="V273" s="140" t="s">
        <v>411</v>
      </c>
      <c r="W273" s="140" t="s">
        <v>570</v>
      </c>
      <c r="X273" s="198" t="s">
        <v>569</v>
      </c>
      <c r="Y273" s="140">
        <v>0</v>
      </c>
      <c r="Z273" s="199" t="s">
        <v>583</v>
      </c>
      <c r="AA273" s="188" t="s">
        <v>1233</v>
      </c>
    </row>
    <row r="274" spans="3:27" ht="67.5">
      <c r="C274" s="193">
        <v>255</v>
      </c>
      <c r="D274" s="137" t="s">
        <v>41</v>
      </c>
      <c r="E274" s="193" t="s">
        <v>26</v>
      </c>
      <c r="F274" s="195" t="s">
        <v>1313</v>
      </c>
      <c r="G274" s="195" t="s">
        <v>1314</v>
      </c>
      <c r="H274" s="195" t="s">
        <v>1315</v>
      </c>
      <c r="I274" s="195" t="s">
        <v>1316</v>
      </c>
      <c r="J274" s="195" t="s">
        <v>1317</v>
      </c>
      <c r="K274" s="140" t="s">
        <v>975</v>
      </c>
      <c r="L274" s="196" t="s">
        <v>1232</v>
      </c>
      <c r="M274" s="180">
        <v>50</v>
      </c>
      <c r="N274" s="180">
        <v>1680</v>
      </c>
      <c r="O274" s="181">
        <f t="shared" si="5"/>
        <v>84000</v>
      </c>
      <c r="P274" s="197"/>
      <c r="Q274" s="197"/>
      <c r="R274" s="197"/>
      <c r="S274" s="138" t="s">
        <v>16</v>
      </c>
      <c r="T274" s="137" t="s">
        <v>1222</v>
      </c>
      <c r="U274" s="137" t="s">
        <v>1223</v>
      </c>
      <c r="V274" s="140" t="s">
        <v>411</v>
      </c>
      <c r="W274" s="140" t="s">
        <v>570</v>
      </c>
      <c r="X274" s="198" t="s">
        <v>569</v>
      </c>
      <c r="Y274" s="140">
        <v>0</v>
      </c>
      <c r="Z274" s="199" t="s">
        <v>583</v>
      </c>
      <c r="AA274" s="188" t="s">
        <v>1233</v>
      </c>
    </row>
    <row r="275" spans="3:27" ht="67.5">
      <c r="C275" s="184">
        <v>256</v>
      </c>
      <c r="D275" s="137" t="s">
        <v>41</v>
      </c>
      <c r="E275" s="193" t="s">
        <v>26</v>
      </c>
      <c r="F275" s="195" t="s">
        <v>1318</v>
      </c>
      <c r="G275" s="195" t="s">
        <v>1319</v>
      </c>
      <c r="H275" s="195" t="s">
        <v>1320</v>
      </c>
      <c r="I275" s="195" t="s">
        <v>1321</v>
      </c>
      <c r="J275" s="195" t="s">
        <v>1322</v>
      </c>
      <c r="K275" s="140" t="s">
        <v>975</v>
      </c>
      <c r="L275" s="196" t="s">
        <v>247</v>
      </c>
      <c r="M275" s="180">
        <v>10</v>
      </c>
      <c r="N275" s="180">
        <v>1650</v>
      </c>
      <c r="O275" s="181">
        <f t="shared" si="5"/>
        <v>16500</v>
      </c>
      <c r="P275" s="197"/>
      <c r="Q275" s="197"/>
      <c r="R275" s="197"/>
      <c r="S275" s="138" t="s">
        <v>16</v>
      </c>
      <c r="T275" s="137" t="s">
        <v>1222</v>
      </c>
      <c r="U275" s="137" t="s">
        <v>1223</v>
      </c>
      <c r="V275" s="140" t="s">
        <v>411</v>
      </c>
      <c r="W275" s="140" t="s">
        <v>570</v>
      </c>
      <c r="X275" s="198" t="s">
        <v>569</v>
      </c>
      <c r="Y275" s="140">
        <v>0</v>
      </c>
      <c r="Z275" s="199" t="s">
        <v>583</v>
      </c>
      <c r="AA275" s="188" t="s">
        <v>1233</v>
      </c>
    </row>
    <row r="276" spans="3:27" ht="67.5">
      <c r="C276" s="193">
        <v>257</v>
      </c>
      <c r="D276" s="137" t="s">
        <v>41</v>
      </c>
      <c r="E276" s="193" t="s">
        <v>26</v>
      </c>
      <c r="F276" s="195" t="s">
        <v>1323</v>
      </c>
      <c r="G276" s="195" t="s">
        <v>1324</v>
      </c>
      <c r="H276" s="195" t="s">
        <v>1325</v>
      </c>
      <c r="I276" s="195" t="s">
        <v>1326</v>
      </c>
      <c r="J276" s="195" t="s">
        <v>1327</v>
      </c>
      <c r="K276" s="140" t="s">
        <v>975</v>
      </c>
      <c r="L276" s="196" t="s">
        <v>247</v>
      </c>
      <c r="M276" s="180">
        <v>50</v>
      </c>
      <c r="N276" s="180">
        <v>80</v>
      </c>
      <c r="O276" s="181">
        <f t="shared" si="5"/>
        <v>4000</v>
      </c>
      <c r="P276" s="197"/>
      <c r="Q276" s="197"/>
      <c r="R276" s="197"/>
      <c r="S276" s="138" t="s">
        <v>16</v>
      </c>
      <c r="T276" s="137" t="s">
        <v>1222</v>
      </c>
      <c r="U276" s="137" t="s">
        <v>1223</v>
      </c>
      <c r="V276" s="140" t="s">
        <v>411</v>
      </c>
      <c r="W276" s="140" t="s">
        <v>570</v>
      </c>
      <c r="X276" s="198" t="s">
        <v>569</v>
      </c>
      <c r="Y276" s="140">
        <v>0</v>
      </c>
      <c r="Z276" s="199" t="s">
        <v>583</v>
      </c>
      <c r="AA276" s="188" t="s">
        <v>1233</v>
      </c>
    </row>
    <row r="277" spans="3:27" ht="67.5">
      <c r="C277" s="184">
        <v>258</v>
      </c>
      <c r="D277" s="137" t="s">
        <v>41</v>
      </c>
      <c r="E277" s="193" t="s">
        <v>26</v>
      </c>
      <c r="F277" s="195" t="s">
        <v>1328</v>
      </c>
      <c r="G277" s="195" t="s">
        <v>1329</v>
      </c>
      <c r="H277" s="195" t="s">
        <v>1330</v>
      </c>
      <c r="I277" s="195" t="s">
        <v>1331</v>
      </c>
      <c r="J277" s="195" t="s">
        <v>1332</v>
      </c>
      <c r="K277" s="140" t="s">
        <v>975</v>
      </c>
      <c r="L277" s="196" t="s">
        <v>1232</v>
      </c>
      <c r="M277" s="180">
        <v>100</v>
      </c>
      <c r="N277" s="180">
        <v>730</v>
      </c>
      <c r="O277" s="181">
        <f t="shared" si="5"/>
        <v>73000</v>
      </c>
      <c r="P277" s="197"/>
      <c r="Q277" s="197"/>
      <c r="R277" s="197"/>
      <c r="S277" s="138" t="s">
        <v>16</v>
      </c>
      <c r="T277" s="137" t="s">
        <v>1222</v>
      </c>
      <c r="U277" s="137" t="s">
        <v>1223</v>
      </c>
      <c r="V277" s="140" t="s">
        <v>411</v>
      </c>
      <c r="W277" s="140" t="s">
        <v>570</v>
      </c>
      <c r="X277" s="198" t="s">
        <v>569</v>
      </c>
      <c r="Y277" s="140">
        <v>0</v>
      </c>
      <c r="Z277" s="199" t="s">
        <v>583</v>
      </c>
      <c r="AA277" s="188" t="s">
        <v>1233</v>
      </c>
    </row>
    <row r="278" spans="3:27" ht="67.5">
      <c r="C278" s="193">
        <v>259</v>
      </c>
      <c r="D278" s="137" t="s">
        <v>41</v>
      </c>
      <c r="E278" s="195" t="s">
        <v>26</v>
      </c>
      <c r="F278" s="195" t="s">
        <v>1333</v>
      </c>
      <c r="G278" s="195" t="s">
        <v>1329</v>
      </c>
      <c r="H278" s="195" t="s">
        <v>1334</v>
      </c>
      <c r="I278" s="195" t="s">
        <v>1335</v>
      </c>
      <c r="J278" s="195" t="s">
        <v>1336</v>
      </c>
      <c r="K278" s="140" t="s">
        <v>975</v>
      </c>
      <c r="L278" s="196" t="s">
        <v>1232</v>
      </c>
      <c r="M278" s="180">
        <v>20</v>
      </c>
      <c r="N278" s="180">
        <v>830</v>
      </c>
      <c r="O278" s="181">
        <f t="shared" si="5"/>
        <v>16600</v>
      </c>
      <c r="P278" s="197"/>
      <c r="Q278" s="197"/>
      <c r="R278" s="197"/>
      <c r="S278" s="138" t="s">
        <v>16</v>
      </c>
      <c r="T278" s="137" t="s">
        <v>1222</v>
      </c>
      <c r="U278" s="137" t="s">
        <v>1223</v>
      </c>
      <c r="V278" s="140" t="s">
        <v>411</v>
      </c>
      <c r="W278" s="140" t="s">
        <v>570</v>
      </c>
      <c r="X278" s="198" t="s">
        <v>569</v>
      </c>
      <c r="Y278" s="140">
        <v>0</v>
      </c>
      <c r="Z278" s="199" t="s">
        <v>583</v>
      </c>
      <c r="AA278" s="188" t="s">
        <v>1233</v>
      </c>
    </row>
    <row r="279" spans="3:27" ht="67.5">
      <c r="C279" s="184">
        <v>260</v>
      </c>
      <c r="D279" s="137" t="s">
        <v>41</v>
      </c>
      <c r="E279" s="195" t="s">
        <v>26</v>
      </c>
      <c r="F279" s="195" t="s">
        <v>1337</v>
      </c>
      <c r="G279" s="195" t="s">
        <v>1338</v>
      </c>
      <c r="H279" s="195" t="s">
        <v>1339</v>
      </c>
      <c r="I279" s="195" t="s">
        <v>1340</v>
      </c>
      <c r="J279" s="195" t="s">
        <v>1341</v>
      </c>
      <c r="K279" s="140" t="s">
        <v>975</v>
      </c>
      <c r="L279" s="196" t="s">
        <v>1232</v>
      </c>
      <c r="M279" s="180">
        <v>10000</v>
      </c>
      <c r="N279" s="180">
        <v>25</v>
      </c>
      <c r="O279" s="181">
        <f t="shared" si="5"/>
        <v>250000</v>
      </c>
      <c r="P279" s="197"/>
      <c r="Q279" s="197"/>
      <c r="R279" s="197"/>
      <c r="S279" s="138" t="s">
        <v>16</v>
      </c>
      <c r="T279" s="137" t="s">
        <v>1222</v>
      </c>
      <c r="U279" s="137" t="s">
        <v>1223</v>
      </c>
      <c r="V279" s="140" t="s">
        <v>411</v>
      </c>
      <c r="W279" s="140" t="s">
        <v>570</v>
      </c>
      <c r="X279" s="198" t="s">
        <v>569</v>
      </c>
      <c r="Y279" s="140">
        <v>0</v>
      </c>
      <c r="Z279" s="199" t="s">
        <v>583</v>
      </c>
      <c r="AA279" s="188" t="s">
        <v>1233</v>
      </c>
    </row>
    <row r="280" spans="3:27" ht="67.5">
      <c r="C280" s="193">
        <v>261</v>
      </c>
      <c r="D280" s="137" t="s">
        <v>41</v>
      </c>
      <c r="E280" s="195" t="s">
        <v>26</v>
      </c>
      <c r="F280" s="195" t="s">
        <v>1342</v>
      </c>
      <c r="G280" s="195" t="s">
        <v>1314</v>
      </c>
      <c r="H280" s="195" t="s">
        <v>1343</v>
      </c>
      <c r="I280" s="195" t="s">
        <v>1344</v>
      </c>
      <c r="J280" s="195" t="s">
        <v>1345</v>
      </c>
      <c r="K280" s="140" t="s">
        <v>975</v>
      </c>
      <c r="L280" s="196" t="s">
        <v>1232</v>
      </c>
      <c r="M280" s="180">
        <v>30</v>
      </c>
      <c r="N280" s="180">
        <v>445</v>
      </c>
      <c r="O280" s="181">
        <f t="shared" si="5"/>
        <v>13350</v>
      </c>
      <c r="P280" s="197"/>
      <c r="Q280" s="197"/>
      <c r="R280" s="197"/>
      <c r="S280" s="138" t="s">
        <v>16</v>
      </c>
      <c r="T280" s="137" t="s">
        <v>1222</v>
      </c>
      <c r="U280" s="137" t="s">
        <v>1223</v>
      </c>
      <c r="V280" s="140" t="s">
        <v>411</v>
      </c>
      <c r="W280" s="140" t="s">
        <v>570</v>
      </c>
      <c r="X280" s="198" t="s">
        <v>569</v>
      </c>
      <c r="Y280" s="140">
        <v>0</v>
      </c>
      <c r="Z280" s="199" t="s">
        <v>583</v>
      </c>
      <c r="AA280" s="188" t="s">
        <v>1233</v>
      </c>
    </row>
    <row r="281" spans="3:27" ht="67.5">
      <c r="C281" s="184">
        <v>262</v>
      </c>
      <c r="D281" s="137" t="s">
        <v>41</v>
      </c>
      <c r="E281" s="195" t="s">
        <v>26</v>
      </c>
      <c r="F281" s="195" t="s">
        <v>1313</v>
      </c>
      <c r="G281" s="195" t="s">
        <v>1314</v>
      </c>
      <c r="H281" s="195" t="s">
        <v>1315</v>
      </c>
      <c r="I281" s="195" t="s">
        <v>1346</v>
      </c>
      <c r="J281" s="195" t="s">
        <v>1347</v>
      </c>
      <c r="K281" s="140" t="s">
        <v>975</v>
      </c>
      <c r="L281" s="196" t="s">
        <v>1232</v>
      </c>
      <c r="M281" s="180">
        <v>150</v>
      </c>
      <c r="N281" s="180">
        <v>895</v>
      </c>
      <c r="O281" s="181">
        <f t="shared" si="5"/>
        <v>134250</v>
      </c>
      <c r="P281" s="197"/>
      <c r="Q281" s="197"/>
      <c r="R281" s="197"/>
      <c r="S281" s="138" t="s">
        <v>16</v>
      </c>
      <c r="T281" s="137" t="s">
        <v>1222</v>
      </c>
      <c r="U281" s="137" t="s">
        <v>1223</v>
      </c>
      <c r="V281" s="140" t="s">
        <v>411</v>
      </c>
      <c r="W281" s="140" t="s">
        <v>570</v>
      </c>
      <c r="X281" s="198" t="s">
        <v>569</v>
      </c>
      <c r="Y281" s="140">
        <v>0</v>
      </c>
      <c r="Z281" s="199" t="s">
        <v>583</v>
      </c>
      <c r="AA281" s="188" t="s">
        <v>1233</v>
      </c>
    </row>
    <row r="282" spans="3:27" ht="67.5">
      <c r="C282" s="193">
        <v>263</v>
      </c>
      <c r="D282" s="137" t="s">
        <v>41</v>
      </c>
      <c r="E282" s="195" t="s">
        <v>26</v>
      </c>
      <c r="F282" s="195" t="s">
        <v>979</v>
      </c>
      <c r="G282" s="195" t="s">
        <v>980</v>
      </c>
      <c r="H282" s="195" t="s">
        <v>981</v>
      </c>
      <c r="I282" s="195" t="s">
        <v>1348</v>
      </c>
      <c r="J282" s="195" t="s">
        <v>1349</v>
      </c>
      <c r="K282" s="140" t="s">
        <v>975</v>
      </c>
      <c r="L282" s="196" t="s">
        <v>247</v>
      </c>
      <c r="M282" s="180">
        <v>1500</v>
      </c>
      <c r="N282" s="180">
        <v>290</v>
      </c>
      <c r="O282" s="181">
        <f t="shared" si="5"/>
        <v>435000</v>
      </c>
      <c r="P282" s="197"/>
      <c r="Q282" s="197"/>
      <c r="R282" s="197"/>
      <c r="S282" s="138" t="s">
        <v>16</v>
      </c>
      <c r="T282" s="137" t="s">
        <v>1222</v>
      </c>
      <c r="U282" s="137" t="s">
        <v>1223</v>
      </c>
      <c r="V282" s="140" t="s">
        <v>411</v>
      </c>
      <c r="W282" s="140" t="s">
        <v>570</v>
      </c>
      <c r="X282" s="198" t="s">
        <v>569</v>
      </c>
      <c r="Y282" s="140">
        <v>0</v>
      </c>
      <c r="Z282" s="199" t="s">
        <v>583</v>
      </c>
      <c r="AA282" s="188" t="s">
        <v>1233</v>
      </c>
    </row>
    <row r="283" spans="3:27" ht="67.5">
      <c r="C283" s="184">
        <v>264</v>
      </c>
      <c r="D283" s="137" t="s">
        <v>41</v>
      </c>
      <c r="E283" s="195" t="s">
        <v>26</v>
      </c>
      <c r="F283" s="195" t="s">
        <v>979</v>
      </c>
      <c r="G283" s="195" t="s">
        <v>980</v>
      </c>
      <c r="H283" s="195" t="s">
        <v>981</v>
      </c>
      <c r="I283" s="195" t="s">
        <v>1350</v>
      </c>
      <c r="J283" s="195" t="s">
        <v>1351</v>
      </c>
      <c r="K283" s="140" t="s">
        <v>975</v>
      </c>
      <c r="L283" s="196" t="s">
        <v>247</v>
      </c>
      <c r="M283" s="180">
        <v>50</v>
      </c>
      <c r="N283" s="180">
        <v>135</v>
      </c>
      <c r="O283" s="181">
        <f t="shared" si="5"/>
        <v>6750</v>
      </c>
      <c r="P283" s="197"/>
      <c r="Q283" s="197"/>
      <c r="R283" s="197"/>
      <c r="S283" s="138" t="s">
        <v>16</v>
      </c>
      <c r="T283" s="137" t="s">
        <v>1222</v>
      </c>
      <c r="U283" s="137" t="s">
        <v>1223</v>
      </c>
      <c r="V283" s="140" t="s">
        <v>411</v>
      </c>
      <c r="W283" s="140" t="s">
        <v>570</v>
      </c>
      <c r="X283" s="198" t="s">
        <v>569</v>
      </c>
      <c r="Y283" s="140">
        <v>0</v>
      </c>
      <c r="Z283" s="199" t="s">
        <v>583</v>
      </c>
      <c r="AA283" s="188" t="s">
        <v>1233</v>
      </c>
    </row>
    <row r="284" spans="3:27" ht="67.5">
      <c r="C284" s="193">
        <v>265</v>
      </c>
      <c r="D284" s="137" t="s">
        <v>41</v>
      </c>
      <c r="E284" s="195" t="s">
        <v>26</v>
      </c>
      <c r="F284" s="195" t="s">
        <v>979</v>
      </c>
      <c r="G284" s="195" t="s">
        <v>980</v>
      </c>
      <c r="H284" s="195" t="s">
        <v>981</v>
      </c>
      <c r="I284" s="195" t="s">
        <v>1352</v>
      </c>
      <c r="J284" s="195" t="s">
        <v>1353</v>
      </c>
      <c r="K284" s="140" t="s">
        <v>975</v>
      </c>
      <c r="L284" s="196" t="s">
        <v>247</v>
      </c>
      <c r="M284" s="180">
        <v>50</v>
      </c>
      <c r="N284" s="180">
        <v>155</v>
      </c>
      <c r="O284" s="181">
        <f t="shared" si="5"/>
        <v>7750</v>
      </c>
      <c r="P284" s="197"/>
      <c r="Q284" s="197"/>
      <c r="R284" s="197"/>
      <c r="S284" s="138" t="s">
        <v>16</v>
      </c>
      <c r="T284" s="137" t="s">
        <v>1222</v>
      </c>
      <c r="U284" s="137" t="s">
        <v>1223</v>
      </c>
      <c r="V284" s="140" t="s">
        <v>411</v>
      </c>
      <c r="W284" s="140" t="s">
        <v>570</v>
      </c>
      <c r="X284" s="198" t="s">
        <v>569</v>
      </c>
      <c r="Y284" s="140">
        <v>0</v>
      </c>
      <c r="Z284" s="199" t="s">
        <v>583</v>
      </c>
      <c r="AA284" s="188" t="s">
        <v>1233</v>
      </c>
    </row>
    <row r="285" spans="3:27" ht="67.5">
      <c r="C285" s="184">
        <v>266</v>
      </c>
      <c r="D285" s="137" t="s">
        <v>41</v>
      </c>
      <c r="E285" s="195" t="s">
        <v>26</v>
      </c>
      <c r="F285" s="195" t="s">
        <v>1354</v>
      </c>
      <c r="G285" s="195" t="s">
        <v>980</v>
      </c>
      <c r="H285" s="195" t="s">
        <v>1355</v>
      </c>
      <c r="I285" s="195" t="s">
        <v>1356</v>
      </c>
      <c r="J285" s="195" t="s">
        <v>1357</v>
      </c>
      <c r="K285" s="140" t="s">
        <v>975</v>
      </c>
      <c r="L285" s="196" t="s">
        <v>247</v>
      </c>
      <c r="M285" s="180">
        <v>200</v>
      </c>
      <c r="N285" s="180">
        <v>195</v>
      </c>
      <c r="O285" s="181">
        <f t="shared" si="5"/>
        <v>39000</v>
      </c>
      <c r="P285" s="197"/>
      <c r="Q285" s="197"/>
      <c r="R285" s="197"/>
      <c r="S285" s="138" t="s">
        <v>16</v>
      </c>
      <c r="T285" s="137" t="s">
        <v>1222</v>
      </c>
      <c r="U285" s="137" t="s">
        <v>1223</v>
      </c>
      <c r="V285" s="140" t="s">
        <v>411</v>
      </c>
      <c r="W285" s="140" t="s">
        <v>570</v>
      </c>
      <c r="X285" s="198" t="s">
        <v>569</v>
      </c>
      <c r="Y285" s="140">
        <v>0</v>
      </c>
      <c r="Z285" s="199" t="s">
        <v>583</v>
      </c>
      <c r="AA285" s="188" t="s">
        <v>1233</v>
      </c>
    </row>
    <row r="286" spans="3:27" ht="67.5">
      <c r="C286" s="193">
        <v>267</v>
      </c>
      <c r="D286" s="137" t="s">
        <v>41</v>
      </c>
      <c r="E286" s="195" t="s">
        <v>26</v>
      </c>
      <c r="F286" s="195" t="s">
        <v>1358</v>
      </c>
      <c r="G286" s="195" t="s">
        <v>1359</v>
      </c>
      <c r="H286" s="195" t="s">
        <v>1115</v>
      </c>
      <c r="I286" s="195" t="s">
        <v>1360</v>
      </c>
      <c r="J286" s="195" t="s">
        <v>1361</v>
      </c>
      <c r="K286" s="140" t="s">
        <v>975</v>
      </c>
      <c r="L286" s="196" t="s">
        <v>1232</v>
      </c>
      <c r="M286" s="180">
        <v>20</v>
      </c>
      <c r="N286" s="180">
        <v>3500</v>
      </c>
      <c r="O286" s="181">
        <f t="shared" si="5"/>
        <v>70000</v>
      </c>
      <c r="P286" s="197"/>
      <c r="Q286" s="197"/>
      <c r="R286" s="197"/>
      <c r="S286" s="138" t="s">
        <v>16</v>
      </c>
      <c r="T286" s="137" t="s">
        <v>1222</v>
      </c>
      <c r="U286" s="137" t="s">
        <v>1223</v>
      </c>
      <c r="V286" s="140" t="s">
        <v>411</v>
      </c>
      <c r="W286" s="140" t="s">
        <v>570</v>
      </c>
      <c r="X286" s="198" t="s">
        <v>569</v>
      </c>
      <c r="Y286" s="140">
        <v>0</v>
      </c>
      <c r="Z286" s="199" t="s">
        <v>583</v>
      </c>
      <c r="AA286" s="188" t="s">
        <v>1233</v>
      </c>
    </row>
    <row r="287" spans="3:27" ht="67.5">
      <c r="C287" s="184">
        <v>268</v>
      </c>
      <c r="D287" s="137" t="s">
        <v>41</v>
      </c>
      <c r="E287" s="195" t="s">
        <v>26</v>
      </c>
      <c r="F287" s="195" t="s">
        <v>1362</v>
      </c>
      <c r="G287" s="195" t="s">
        <v>1359</v>
      </c>
      <c r="H287" s="195" t="s">
        <v>1363</v>
      </c>
      <c r="I287" s="195" t="s">
        <v>1364</v>
      </c>
      <c r="J287" s="195" t="s">
        <v>1365</v>
      </c>
      <c r="K287" s="140" t="s">
        <v>975</v>
      </c>
      <c r="L287" s="196" t="s">
        <v>1232</v>
      </c>
      <c r="M287" s="180">
        <v>20</v>
      </c>
      <c r="N287" s="180">
        <v>5293</v>
      </c>
      <c r="O287" s="181">
        <f t="shared" si="5"/>
        <v>105860</v>
      </c>
      <c r="P287" s="197"/>
      <c r="Q287" s="197"/>
      <c r="R287" s="197"/>
      <c r="S287" s="138" t="s">
        <v>16</v>
      </c>
      <c r="T287" s="137" t="s">
        <v>1222</v>
      </c>
      <c r="U287" s="137" t="s">
        <v>1223</v>
      </c>
      <c r="V287" s="140" t="s">
        <v>411</v>
      </c>
      <c r="W287" s="140" t="s">
        <v>570</v>
      </c>
      <c r="X287" s="198" t="s">
        <v>569</v>
      </c>
      <c r="Y287" s="140">
        <v>0</v>
      </c>
      <c r="Z287" s="199" t="s">
        <v>583</v>
      </c>
      <c r="AA287" s="188" t="s">
        <v>1233</v>
      </c>
    </row>
    <row r="288" spans="3:27" ht="67.5">
      <c r="C288" s="193">
        <v>269</v>
      </c>
      <c r="D288" s="137" t="s">
        <v>41</v>
      </c>
      <c r="E288" s="195" t="s">
        <v>26</v>
      </c>
      <c r="F288" s="195" t="s">
        <v>1366</v>
      </c>
      <c r="G288" s="195" t="s">
        <v>1367</v>
      </c>
      <c r="H288" s="195" t="s">
        <v>1368</v>
      </c>
      <c r="I288" s="195" t="s">
        <v>1369</v>
      </c>
      <c r="J288" s="195" t="s">
        <v>1367</v>
      </c>
      <c r="K288" s="140" t="s">
        <v>975</v>
      </c>
      <c r="L288" s="196" t="s">
        <v>1370</v>
      </c>
      <c r="M288" s="180">
        <v>30</v>
      </c>
      <c r="N288" s="180">
        <v>115</v>
      </c>
      <c r="O288" s="181">
        <f t="shared" si="5"/>
        <v>3450</v>
      </c>
      <c r="P288" s="197"/>
      <c r="Q288" s="197"/>
      <c r="R288" s="197"/>
      <c r="S288" s="138" t="s">
        <v>16</v>
      </c>
      <c r="T288" s="137" t="s">
        <v>1222</v>
      </c>
      <c r="U288" s="137" t="s">
        <v>1223</v>
      </c>
      <c r="V288" s="140" t="s">
        <v>411</v>
      </c>
      <c r="W288" s="140" t="s">
        <v>570</v>
      </c>
      <c r="X288" s="198" t="s">
        <v>569</v>
      </c>
      <c r="Y288" s="140">
        <v>0</v>
      </c>
      <c r="Z288" s="199" t="s">
        <v>583</v>
      </c>
      <c r="AA288" s="188" t="s">
        <v>1233</v>
      </c>
    </row>
    <row r="289" spans="3:27" ht="67.5">
      <c r="C289" s="184">
        <v>270</v>
      </c>
      <c r="D289" s="137" t="s">
        <v>41</v>
      </c>
      <c r="E289" s="195" t="s">
        <v>26</v>
      </c>
      <c r="F289" s="195" t="s">
        <v>1371</v>
      </c>
      <c r="G289" s="195" t="s">
        <v>1372</v>
      </c>
      <c r="H289" s="195" t="s">
        <v>1373</v>
      </c>
      <c r="I289" s="195" t="s">
        <v>1374</v>
      </c>
      <c r="J289" s="195" t="s">
        <v>1375</v>
      </c>
      <c r="K289" s="140" t="s">
        <v>975</v>
      </c>
      <c r="L289" s="196" t="s">
        <v>1370</v>
      </c>
      <c r="M289" s="180">
        <v>30</v>
      </c>
      <c r="N289" s="180">
        <v>425</v>
      </c>
      <c r="O289" s="181">
        <f t="shared" si="5"/>
        <v>12750</v>
      </c>
      <c r="P289" s="197"/>
      <c r="Q289" s="197"/>
      <c r="R289" s="197"/>
      <c r="S289" s="138" t="s">
        <v>16</v>
      </c>
      <c r="T289" s="137" t="s">
        <v>1222</v>
      </c>
      <c r="U289" s="137" t="s">
        <v>1223</v>
      </c>
      <c r="V289" s="140" t="s">
        <v>411</v>
      </c>
      <c r="W289" s="140" t="s">
        <v>570</v>
      </c>
      <c r="X289" s="198" t="s">
        <v>569</v>
      </c>
      <c r="Y289" s="140">
        <v>0</v>
      </c>
      <c r="Z289" s="199" t="s">
        <v>583</v>
      </c>
      <c r="AA289" s="188" t="s">
        <v>1233</v>
      </c>
    </row>
    <row r="290" spans="3:27" ht="67.5">
      <c r="C290" s="193">
        <v>271</v>
      </c>
      <c r="D290" s="137" t="s">
        <v>41</v>
      </c>
      <c r="E290" s="195" t="s">
        <v>26</v>
      </c>
      <c r="F290" s="195" t="s">
        <v>1241</v>
      </c>
      <c r="G290" s="195" t="s">
        <v>1086</v>
      </c>
      <c r="H290" s="195" t="s">
        <v>1242</v>
      </c>
      <c r="I290" s="195" t="s">
        <v>1376</v>
      </c>
      <c r="J290" s="195" t="s">
        <v>1377</v>
      </c>
      <c r="K290" s="140" t="s">
        <v>975</v>
      </c>
      <c r="L290" s="196" t="s">
        <v>1370</v>
      </c>
      <c r="M290" s="180">
        <v>200</v>
      </c>
      <c r="N290" s="180">
        <v>450</v>
      </c>
      <c r="O290" s="181">
        <f t="shared" si="5"/>
        <v>90000</v>
      </c>
      <c r="P290" s="197"/>
      <c r="Q290" s="197"/>
      <c r="R290" s="197"/>
      <c r="S290" s="138" t="s">
        <v>16</v>
      </c>
      <c r="T290" s="137" t="s">
        <v>1222</v>
      </c>
      <c r="U290" s="137" t="s">
        <v>1223</v>
      </c>
      <c r="V290" s="140" t="s">
        <v>411</v>
      </c>
      <c r="W290" s="140" t="s">
        <v>570</v>
      </c>
      <c r="X290" s="198" t="s">
        <v>569</v>
      </c>
      <c r="Y290" s="140">
        <v>0</v>
      </c>
      <c r="Z290" s="199" t="s">
        <v>583</v>
      </c>
      <c r="AA290" s="188" t="s">
        <v>1233</v>
      </c>
    </row>
    <row r="291" spans="3:27" ht="67.5">
      <c r="C291" s="184">
        <v>272</v>
      </c>
      <c r="D291" s="137" t="s">
        <v>41</v>
      </c>
      <c r="E291" s="195" t="s">
        <v>26</v>
      </c>
      <c r="F291" s="195" t="s">
        <v>1241</v>
      </c>
      <c r="G291" s="195" t="s">
        <v>1086</v>
      </c>
      <c r="H291" s="195" t="s">
        <v>1242</v>
      </c>
      <c r="I291" s="195" t="s">
        <v>1378</v>
      </c>
      <c r="J291" s="195" t="s">
        <v>1379</v>
      </c>
      <c r="K291" s="140" t="s">
        <v>975</v>
      </c>
      <c r="L291" s="196" t="s">
        <v>1370</v>
      </c>
      <c r="M291" s="180">
        <v>50</v>
      </c>
      <c r="N291" s="180">
        <v>320</v>
      </c>
      <c r="O291" s="181">
        <f t="shared" si="5"/>
        <v>16000</v>
      </c>
      <c r="P291" s="197"/>
      <c r="Q291" s="197"/>
      <c r="R291" s="197"/>
      <c r="S291" s="138" t="s">
        <v>16</v>
      </c>
      <c r="T291" s="137" t="s">
        <v>1222</v>
      </c>
      <c r="U291" s="137" t="s">
        <v>1223</v>
      </c>
      <c r="V291" s="140" t="s">
        <v>411</v>
      </c>
      <c r="W291" s="140" t="s">
        <v>570</v>
      </c>
      <c r="X291" s="198" t="s">
        <v>569</v>
      </c>
      <c r="Y291" s="140">
        <v>0</v>
      </c>
      <c r="Z291" s="199" t="s">
        <v>583</v>
      </c>
      <c r="AA291" s="188" t="s">
        <v>1233</v>
      </c>
    </row>
    <row r="292" spans="3:27" ht="67.5">
      <c r="C292" s="193">
        <v>273</v>
      </c>
      <c r="D292" s="137" t="s">
        <v>41</v>
      </c>
      <c r="E292" s="195" t="s">
        <v>26</v>
      </c>
      <c r="F292" s="195" t="s">
        <v>1241</v>
      </c>
      <c r="G292" s="195" t="s">
        <v>1086</v>
      </c>
      <c r="H292" s="195" t="s">
        <v>1242</v>
      </c>
      <c r="I292" s="195" t="s">
        <v>1380</v>
      </c>
      <c r="J292" s="195" t="s">
        <v>1381</v>
      </c>
      <c r="K292" s="140" t="s">
        <v>975</v>
      </c>
      <c r="L292" s="196" t="s">
        <v>1370</v>
      </c>
      <c r="M292" s="180">
        <v>50</v>
      </c>
      <c r="N292" s="180">
        <v>485</v>
      </c>
      <c r="O292" s="181">
        <f t="shared" si="5"/>
        <v>24250</v>
      </c>
      <c r="P292" s="197"/>
      <c r="Q292" s="197"/>
      <c r="R292" s="197"/>
      <c r="S292" s="138" t="s">
        <v>16</v>
      </c>
      <c r="T292" s="137" t="s">
        <v>1222</v>
      </c>
      <c r="U292" s="137" t="s">
        <v>1223</v>
      </c>
      <c r="V292" s="140" t="s">
        <v>411</v>
      </c>
      <c r="W292" s="140" t="s">
        <v>570</v>
      </c>
      <c r="X292" s="198" t="s">
        <v>569</v>
      </c>
      <c r="Y292" s="140">
        <v>0</v>
      </c>
      <c r="Z292" s="199" t="s">
        <v>583</v>
      </c>
      <c r="AA292" s="188" t="s">
        <v>1233</v>
      </c>
    </row>
    <row r="293" spans="3:27" ht="67.5">
      <c r="C293" s="184">
        <v>274</v>
      </c>
      <c r="D293" s="137" t="s">
        <v>41</v>
      </c>
      <c r="E293" s="195" t="s">
        <v>26</v>
      </c>
      <c r="F293" s="195" t="s">
        <v>1241</v>
      </c>
      <c r="G293" s="195" t="s">
        <v>1086</v>
      </c>
      <c r="H293" s="195" t="s">
        <v>1242</v>
      </c>
      <c r="I293" s="195" t="s">
        <v>1382</v>
      </c>
      <c r="J293" s="195" t="s">
        <v>1383</v>
      </c>
      <c r="K293" s="140" t="s">
        <v>975</v>
      </c>
      <c r="L293" s="196" t="s">
        <v>1370</v>
      </c>
      <c r="M293" s="180">
        <v>50</v>
      </c>
      <c r="N293" s="180">
        <v>680</v>
      </c>
      <c r="O293" s="181">
        <f t="shared" si="5"/>
        <v>34000</v>
      </c>
      <c r="P293" s="197"/>
      <c r="Q293" s="197"/>
      <c r="R293" s="197"/>
      <c r="S293" s="138" t="s">
        <v>16</v>
      </c>
      <c r="T293" s="137" t="s">
        <v>1222</v>
      </c>
      <c r="U293" s="137" t="s">
        <v>1223</v>
      </c>
      <c r="V293" s="140" t="s">
        <v>411</v>
      </c>
      <c r="W293" s="140" t="s">
        <v>570</v>
      </c>
      <c r="X293" s="198" t="s">
        <v>569</v>
      </c>
      <c r="Y293" s="140">
        <v>0</v>
      </c>
      <c r="Z293" s="199" t="s">
        <v>583</v>
      </c>
      <c r="AA293" s="188" t="s">
        <v>1233</v>
      </c>
    </row>
    <row r="294" spans="3:27" ht="67.5">
      <c r="C294" s="193">
        <v>275</v>
      </c>
      <c r="D294" s="137" t="s">
        <v>41</v>
      </c>
      <c r="E294" s="195" t="s">
        <v>26</v>
      </c>
      <c r="F294" s="195" t="s">
        <v>1384</v>
      </c>
      <c r="G294" s="195" t="s">
        <v>1385</v>
      </c>
      <c r="H294" s="195" t="s">
        <v>1386</v>
      </c>
      <c r="I294" s="195" t="s">
        <v>1387</v>
      </c>
      <c r="J294" s="195" t="s">
        <v>1388</v>
      </c>
      <c r="K294" s="140" t="s">
        <v>975</v>
      </c>
      <c r="L294" s="196" t="s">
        <v>1370</v>
      </c>
      <c r="M294" s="180">
        <v>30</v>
      </c>
      <c r="N294" s="180">
        <v>800</v>
      </c>
      <c r="O294" s="181">
        <f t="shared" si="5"/>
        <v>24000</v>
      </c>
      <c r="P294" s="197"/>
      <c r="Q294" s="197"/>
      <c r="R294" s="197"/>
      <c r="S294" s="138" t="s">
        <v>16</v>
      </c>
      <c r="T294" s="137" t="s">
        <v>1222</v>
      </c>
      <c r="U294" s="137" t="s">
        <v>1223</v>
      </c>
      <c r="V294" s="140" t="s">
        <v>411</v>
      </c>
      <c r="W294" s="140" t="s">
        <v>570</v>
      </c>
      <c r="X294" s="198" t="s">
        <v>569</v>
      </c>
      <c r="Y294" s="140">
        <v>0</v>
      </c>
      <c r="Z294" s="199" t="s">
        <v>583</v>
      </c>
      <c r="AA294" s="188" t="s">
        <v>1233</v>
      </c>
    </row>
    <row r="295" spans="3:27" ht="67.5">
      <c r="C295" s="184">
        <v>276</v>
      </c>
      <c r="D295" s="137" t="s">
        <v>41</v>
      </c>
      <c r="E295" s="195" t="s">
        <v>26</v>
      </c>
      <c r="F295" s="195" t="s">
        <v>1384</v>
      </c>
      <c r="G295" s="195" t="s">
        <v>1385</v>
      </c>
      <c r="H295" s="195" t="s">
        <v>1386</v>
      </c>
      <c r="I295" s="195" t="s">
        <v>1389</v>
      </c>
      <c r="J295" s="195" t="s">
        <v>1390</v>
      </c>
      <c r="K295" s="140" t="s">
        <v>975</v>
      </c>
      <c r="L295" s="196" t="s">
        <v>1370</v>
      </c>
      <c r="M295" s="180">
        <v>20</v>
      </c>
      <c r="N295" s="180">
        <v>90</v>
      </c>
      <c r="O295" s="181">
        <f t="shared" si="5"/>
        <v>1800</v>
      </c>
      <c r="P295" s="197"/>
      <c r="Q295" s="197"/>
      <c r="R295" s="197"/>
      <c r="S295" s="138" t="s">
        <v>16</v>
      </c>
      <c r="T295" s="137" t="s">
        <v>1222</v>
      </c>
      <c r="U295" s="137" t="s">
        <v>1223</v>
      </c>
      <c r="V295" s="140" t="s">
        <v>411</v>
      </c>
      <c r="W295" s="140" t="s">
        <v>570</v>
      </c>
      <c r="X295" s="198" t="s">
        <v>569</v>
      </c>
      <c r="Y295" s="140">
        <v>0</v>
      </c>
      <c r="Z295" s="199" t="s">
        <v>583</v>
      </c>
      <c r="AA295" s="188" t="s">
        <v>1233</v>
      </c>
    </row>
    <row r="296" spans="3:27" ht="67.5">
      <c r="C296" s="193">
        <v>277</v>
      </c>
      <c r="D296" s="137" t="s">
        <v>41</v>
      </c>
      <c r="E296" s="195" t="s">
        <v>26</v>
      </c>
      <c r="F296" s="195" t="s">
        <v>1391</v>
      </c>
      <c r="G296" s="195" t="s">
        <v>1392</v>
      </c>
      <c r="H296" s="195" t="s">
        <v>1393</v>
      </c>
      <c r="I296" s="195" t="s">
        <v>1394</v>
      </c>
      <c r="J296" s="195" t="s">
        <v>1395</v>
      </c>
      <c r="K296" s="140" t="s">
        <v>975</v>
      </c>
      <c r="L296" s="196" t="s">
        <v>1370</v>
      </c>
      <c r="M296" s="180">
        <v>30</v>
      </c>
      <c r="N296" s="180">
        <v>350</v>
      </c>
      <c r="O296" s="181">
        <f t="shared" si="5"/>
        <v>10500</v>
      </c>
      <c r="P296" s="197"/>
      <c r="Q296" s="197"/>
      <c r="R296" s="197"/>
      <c r="S296" s="138" t="s">
        <v>16</v>
      </c>
      <c r="T296" s="137" t="s">
        <v>1222</v>
      </c>
      <c r="U296" s="137" t="s">
        <v>1223</v>
      </c>
      <c r="V296" s="140" t="s">
        <v>411</v>
      </c>
      <c r="W296" s="140" t="s">
        <v>570</v>
      </c>
      <c r="X296" s="198" t="s">
        <v>569</v>
      </c>
      <c r="Y296" s="140">
        <v>0</v>
      </c>
      <c r="Z296" s="199" t="s">
        <v>583</v>
      </c>
      <c r="AA296" s="188" t="s">
        <v>1233</v>
      </c>
    </row>
    <row r="297" spans="3:27" ht="67.5">
      <c r="C297" s="184">
        <v>278</v>
      </c>
      <c r="D297" s="137" t="s">
        <v>41</v>
      </c>
      <c r="E297" s="195" t="s">
        <v>26</v>
      </c>
      <c r="F297" s="195" t="s">
        <v>1396</v>
      </c>
      <c r="G297" s="195" t="s">
        <v>1397</v>
      </c>
      <c r="H297" s="195" t="s">
        <v>1398</v>
      </c>
      <c r="I297" s="195" t="s">
        <v>1399</v>
      </c>
      <c r="J297" s="195" t="s">
        <v>1400</v>
      </c>
      <c r="K297" s="140" t="s">
        <v>975</v>
      </c>
      <c r="L297" s="196" t="s">
        <v>1370</v>
      </c>
      <c r="M297" s="180">
        <v>10</v>
      </c>
      <c r="N297" s="180">
        <v>390</v>
      </c>
      <c r="O297" s="181">
        <f t="shared" si="5"/>
        <v>3900</v>
      </c>
      <c r="P297" s="197"/>
      <c r="Q297" s="197"/>
      <c r="R297" s="197"/>
      <c r="S297" s="138" t="s">
        <v>16</v>
      </c>
      <c r="T297" s="137" t="s">
        <v>1222</v>
      </c>
      <c r="U297" s="137" t="s">
        <v>1223</v>
      </c>
      <c r="V297" s="140" t="s">
        <v>411</v>
      </c>
      <c r="W297" s="140" t="s">
        <v>570</v>
      </c>
      <c r="X297" s="198" t="s">
        <v>569</v>
      </c>
      <c r="Y297" s="140">
        <v>0</v>
      </c>
      <c r="Z297" s="199" t="s">
        <v>583</v>
      </c>
      <c r="AA297" s="188" t="s">
        <v>1233</v>
      </c>
    </row>
    <row r="298" spans="3:27" ht="67.5">
      <c r="C298" s="193">
        <v>279</v>
      </c>
      <c r="D298" s="137" t="s">
        <v>41</v>
      </c>
      <c r="E298" s="195" t="s">
        <v>26</v>
      </c>
      <c r="F298" s="195" t="s">
        <v>1401</v>
      </c>
      <c r="G298" s="195" t="s">
        <v>1402</v>
      </c>
      <c r="H298" s="195" t="s">
        <v>1403</v>
      </c>
      <c r="I298" s="195" t="s">
        <v>1404</v>
      </c>
      <c r="J298" s="195" t="s">
        <v>1405</v>
      </c>
      <c r="K298" s="140" t="s">
        <v>975</v>
      </c>
      <c r="L298" s="196" t="s">
        <v>1370</v>
      </c>
      <c r="M298" s="180">
        <v>30</v>
      </c>
      <c r="N298" s="180">
        <v>940</v>
      </c>
      <c r="O298" s="181">
        <f t="shared" si="5"/>
        <v>28200</v>
      </c>
      <c r="P298" s="197"/>
      <c r="Q298" s="197"/>
      <c r="R298" s="197"/>
      <c r="S298" s="138" t="s">
        <v>16</v>
      </c>
      <c r="T298" s="137" t="s">
        <v>1222</v>
      </c>
      <c r="U298" s="137" t="s">
        <v>1223</v>
      </c>
      <c r="V298" s="140" t="s">
        <v>411</v>
      </c>
      <c r="W298" s="140" t="s">
        <v>570</v>
      </c>
      <c r="X298" s="198" t="s">
        <v>569</v>
      </c>
      <c r="Y298" s="140">
        <v>0</v>
      </c>
      <c r="Z298" s="199" t="s">
        <v>583</v>
      </c>
      <c r="AA298" s="188" t="s">
        <v>1233</v>
      </c>
    </row>
    <row r="299" spans="3:27" ht="67.5">
      <c r="C299" s="184">
        <v>280</v>
      </c>
      <c r="D299" s="137" t="s">
        <v>41</v>
      </c>
      <c r="E299" s="195" t="s">
        <v>26</v>
      </c>
      <c r="F299" s="195" t="s">
        <v>1401</v>
      </c>
      <c r="G299" s="195" t="s">
        <v>1402</v>
      </c>
      <c r="H299" s="195" t="s">
        <v>1403</v>
      </c>
      <c r="I299" s="195" t="s">
        <v>1406</v>
      </c>
      <c r="J299" s="195" t="s">
        <v>1407</v>
      </c>
      <c r="K299" s="140" t="s">
        <v>975</v>
      </c>
      <c r="L299" s="196" t="s">
        <v>1370</v>
      </c>
      <c r="M299" s="180">
        <v>30</v>
      </c>
      <c r="N299" s="180">
        <v>970</v>
      </c>
      <c r="O299" s="181">
        <f t="shared" si="5"/>
        <v>29100</v>
      </c>
      <c r="P299" s="197"/>
      <c r="Q299" s="197"/>
      <c r="R299" s="197"/>
      <c r="S299" s="138" t="s">
        <v>16</v>
      </c>
      <c r="T299" s="137" t="s">
        <v>1222</v>
      </c>
      <c r="U299" s="137" t="s">
        <v>1223</v>
      </c>
      <c r="V299" s="140" t="s">
        <v>411</v>
      </c>
      <c r="W299" s="140" t="s">
        <v>570</v>
      </c>
      <c r="X299" s="198" t="s">
        <v>569</v>
      </c>
      <c r="Y299" s="140">
        <v>0</v>
      </c>
      <c r="Z299" s="199" t="s">
        <v>583</v>
      </c>
      <c r="AA299" s="188" t="s">
        <v>1233</v>
      </c>
    </row>
    <row r="300" spans="3:27" ht="67.5">
      <c r="C300" s="193">
        <v>281</v>
      </c>
      <c r="D300" s="137" t="s">
        <v>41</v>
      </c>
      <c r="E300" s="195" t="s">
        <v>26</v>
      </c>
      <c r="F300" s="195" t="s">
        <v>1408</v>
      </c>
      <c r="G300" s="195" t="s">
        <v>1409</v>
      </c>
      <c r="H300" s="195" t="s">
        <v>1410</v>
      </c>
      <c r="I300" s="195" t="s">
        <v>1411</v>
      </c>
      <c r="J300" s="195" t="s">
        <v>1412</v>
      </c>
      <c r="K300" s="140" t="s">
        <v>975</v>
      </c>
      <c r="L300" s="196" t="s">
        <v>1370</v>
      </c>
      <c r="M300" s="180">
        <v>1200</v>
      </c>
      <c r="N300" s="180">
        <v>84</v>
      </c>
      <c r="O300" s="181">
        <f t="shared" si="5"/>
        <v>100800</v>
      </c>
      <c r="P300" s="197"/>
      <c r="Q300" s="197"/>
      <c r="R300" s="197"/>
      <c r="S300" s="138" t="s">
        <v>16</v>
      </c>
      <c r="T300" s="137" t="s">
        <v>1222</v>
      </c>
      <c r="U300" s="137" t="s">
        <v>1223</v>
      </c>
      <c r="V300" s="140" t="s">
        <v>411</v>
      </c>
      <c r="W300" s="140" t="s">
        <v>570</v>
      </c>
      <c r="X300" s="198" t="s">
        <v>569</v>
      </c>
      <c r="Y300" s="140">
        <v>0</v>
      </c>
      <c r="Z300" s="199" t="s">
        <v>583</v>
      </c>
      <c r="AA300" s="188" t="s">
        <v>1233</v>
      </c>
    </row>
    <row r="301" spans="3:27" ht="67.5">
      <c r="C301" s="184">
        <v>282</v>
      </c>
      <c r="D301" s="137" t="s">
        <v>41</v>
      </c>
      <c r="E301" s="195" t="s">
        <v>26</v>
      </c>
      <c r="F301" s="195" t="s">
        <v>1413</v>
      </c>
      <c r="G301" s="195" t="s">
        <v>1414</v>
      </c>
      <c r="H301" s="195" t="s">
        <v>1415</v>
      </c>
      <c r="I301" s="195" t="s">
        <v>1416</v>
      </c>
      <c r="J301" s="195" t="s">
        <v>1417</v>
      </c>
      <c r="K301" s="140" t="s">
        <v>975</v>
      </c>
      <c r="L301" s="196" t="s">
        <v>1370</v>
      </c>
      <c r="M301" s="180">
        <v>30</v>
      </c>
      <c r="N301" s="180">
        <v>700</v>
      </c>
      <c r="O301" s="181">
        <f t="shared" si="5"/>
        <v>21000</v>
      </c>
      <c r="P301" s="197"/>
      <c r="Q301" s="197"/>
      <c r="R301" s="197"/>
      <c r="S301" s="138" t="s">
        <v>16</v>
      </c>
      <c r="T301" s="137" t="s">
        <v>1222</v>
      </c>
      <c r="U301" s="137" t="s">
        <v>1223</v>
      </c>
      <c r="V301" s="140" t="s">
        <v>411</v>
      </c>
      <c r="W301" s="140" t="s">
        <v>570</v>
      </c>
      <c r="X301" s="198" t="s">
        <v>569</v>
      </c>
      <c r="Y301" s="140">
        <v>0</v>
      </c>
      <c r="Z301" s="199" t="s">
        <v>583</v>
      </c>
      <c r="AA301" s="188" t="s">
        <v>1233</v>
      </c>
    </row>
    <row r="302" spans="3:27" ht="67.5">
      <c r="C302" s="193">
        <v>283</v>
      </c>
      <c r="D302" s="137" t="s">
        <v>41</v>
      </c>
      <c r="E302" s="195" t="s">
        <v>26</v>
      </c>
      <c r="F302" s="195" t="s">
        <v>1413</v>
      </c>
      <c r="G302" s="195" t="s">
        <v>1414</v>
      </c>
      <c r="H302" s="195" t="s">
        <v>1415</v>
      </c>
      <c r="I302" s="195" t="s">
        <v>1418</v>
      </c>
      <c r="J302" s="195" t="s">
        <v>1419</v>
      </c>
      <c r="K302" s="140" t="s">
        <v>975</v>
      </c>
      <c r="L302" s="196" t="s">
        <v>1370</v>
      </c>
      <c r="M302" s="180">
        <v>10</v>
      </c>
      <c r="N302" s="180">
        <v>3200</v>
      </c>
      <c r="O302" s="181">
        <f t="shared" si="5"/>
        <v>32000</v>
      </c>
      <c r="P302" s="197"/>
      <c r="Q302" s="197"/>
      <c r="R302" s="197"/>
      <c r="S302" s="138" t="s">
        <v>16</v>
      </c>
      <c r="T302" s="137" t="s">
        <v>1222</v>
      </c>
      <c r="U302" s="137" t="s">
        <v>1223</v>
      </c>
      <c r="V302" s="140" t="s">
        <v>411</v>
      </c>
      <c r="W302" s="140" t="s">
        <v>570</v>
      </c>
      <c r="X302" s="198" t="s">
        <v>569</v>
      </c>
      <c r="Y302" s="140">
        <v>0</v>
      </c>
      <c r="Z302" s="199" t="s">
        <v>583</v>
      </c>
      <c r="AA302" s="188" t="s">
        <v>1233</v>
      </c>
    </row>
    <row r="303" spans="3:27" ht="67.5">
      <c r="C303" s="184">
        <v>284</v>
      </c>
      <c r="D303" s="137" t="s">
        <v>41</v>
      </c>
      <c r="E303" s="195" t="s">
        <v>26</v>
      </c>
      <c r="F303" s="195" t="s">
        <v>1420</v>
      </c>
      <c r="G303" s="195" t="s">
        <v>1421</v>
      </c>
      <c r="H303" s="195" t="s">
        <v>1422</v>
      </c>
      <c r="I303" s="195" t="s">
        <v>1423</v>
      </c>
      <c r="J303" s="195" t="s">
        <v>1424</v>
      </c>
      <c r="K303" s="140" t="s">
        <v>975</v>
      </c>
      <c r="L303" s="196" t="s">
        <v>1370</v>
      </c>
      <c r="M303" s="180">
        <v>20</v>
      </c>
      <c r="N303" s="180">
        <v>775</v>
      </c>
      <c r="O303" s="181">
        <f t="shared" si="5"/>
        <v>15500</v>
      </c>
      <c r="P303" s="197"/>
      <c r="Q303" s="197"/>
      <c r="R303" s="197"/>
      <c r="S303" s="138" t="s">
        <v>16</v>
      </c>
      <c r="T303" s="137" t="s">
        <v>1222</v>
      </c>
      <c r="U303" s="137" t="s">
        <v>1223</v>
      </c>
      <c r="V303" s="140" t="s">
        <v>411</v>
      </c>
      <c r="W303" s="140" t="s">
        <v>570</v>
      </c>
      <c r="X303" s="198" t="s">
        <v>569</v>
      </c>
      <c r="Y303" s="140">
        <v>0</v>
      </c>
      <c r="Z303" s="199" t="s">
        <v>583</v>
      </c>
      <c r="AA303" s="188" t="s">
        <v>1233</v>
      </c>
    </row>
    <row r="304" spans="3:27" ht="67.5">
      <c r="C304" s="193">
        <v>285</v>
      </c>
      <c r="D304" s="137" t="s">
        <v>41</v>
      </c>
      <c r="E304" s="195" t="s">
        <v>26</v>
      </c>
      <c r="F304" s="195" t="s">
        <v>1425</v>
      </c>
      <c r="G304" s="195" t="s">
        <v>1426</v>
      </c>
      <c r="H304" s="195" t="s">
        <v>1427</v>
      </c>
      <c r="I304" s="195" t="s">
        <v>1428</v>
      </c>
      <c r="J304" s="195" t="s">
        <v>1429</v>
      </c>
      <c r="K304" s="140" t="s">
        <v>975</v>
      </c>
      <c r="L304" s="196" t="s">
        <v>1370</v>
      </c>
      <c r="M304" s="180">
        <v>30</v>
      </c>
      <c r="N304" s="180">
        <v>6420</v>
      </c>
      <c r="O304" s="181">
        <f t="shared" si="5"/>
        <v>192600</v>
      </c>
      <c r="P304" s="197"/>
      <c r="Q304" s="197"/>
      <c r="R304" s="197"/>
      <c r="S304" s="138" t="s">
        <v>16</v>
      </c>
      <c r="T304" s="137" t="s">
        <v>1222</v>
      </c>
      <c r="U304" s="137" t="s">
        <v>1223</v>
      </c>
      <c r="V304" s="140" t="s">
        <v>411</v>
      </c>
      <c r="W304" s="140" t="s">
        <v>570</v>
      </c>
      <c r="X304" s="198" t="s">
        <v>569</v>
      </c>
      <c r="Y304" s="140">
        <v>0</v>
      </c>
      <c r="Z304" s="199" t="s">
        <v>583</v>
      </c>
      <c r="AA304" s="188" t="s">
        <v>1233</v>
      </c>
    </row>
    <row r="305" spans="3:27" ht="67.5">
      <c r="C305" s="184">
        <v>286</v>
      </c>
      <c r="D305" s="137" t="s">
        <v>41</v>
      </c>
      <c r="E305" s="195" t="s">
        <v>26</v>
      </c>
      <c r="F305" s="195" t="s">
        <v>1430</v>
      </c>
      <c r="G305" s="195" t="s">
        <v>1431</v>
      </c>
      <c r="H305" s="200" t="s">
        <v>1415</v>
      </c>
      <c r="I305" s="195" t="s">
        <v>1432</v>
      </c>
      <c r="J305" s="195" t="s">
        <v>1432</v>
      </c>
      <c r="K305" s="140" t="s">
        <v>975</v>
      </c>
      <c r="L305" s="196" t="s">
        <v>1370</v>
      </c>
      <c r="M305" s="180">
        <v>30</v>
      </c>
      <c r="N305" s="180">
        <v>615</v>
      </c>
      <c r="O305" s="181">
        <f t="shared" si="5"/>
        <v>18450</v>
      </c>
      <c r="P305" s="197"/>
      <c r="Q305" s="197"/>
      <c r="R305" s="197"/>
      <c r="S305" s="138" t="s">
        <v>16</v>
      </c>
      <c r="T305" s="137" t="s">
        <v>1222</v>
      </c>
      <c r="U305" s="137" t="s">
        <v>1223</v>
      </c>
      <c r="V305" s="140" t="s">
        <v>411</v>
      </c>
      <c r="W305" s="140" t="s">
        <v>570</v>
      </c>
      <c r="X305" s="198" t="s">
        <v>569</v>
      </c>
      <c r="Y305" s="140">
        <v>0</v>
      </c>
      <c r="Z305" s="199" t="s">
        <v>583</v>
      </c>
      <c r="AA305" s="188" t="s">
        <v>1233</v>
      </c>
    </row>
    <row r="306" spans="3:27" ht="67.5">
      <c r="C306" s="193">
        <v>287</v>
      </c>
      <c r="D306" s="137" t="s">
        <v>41</v>
      </c>
      <c r="E306" s="195" t="s">
        <v>26</v>
      </c>
      <c r="F306" s="195" t="s">
        <v>1430</v>
      </c>
      <c r="G306" s="195" t="s">
        <v>1431</v>
      </c>
      <c r="H306" s="200" t="s">
        <v>1415</v>
      </c>
      <c r="I306" s="195" t="s">
        <v>1433</v>
      </c>
      <c r="J306" s="195" t="s">
        <v>1433</v>
      </c>
      <c r="K306" s="140" t="s">
        <v>975</v>
      </c>
      <c r="L306" s="196" t="s">
        <v>1370</v>
      </c>
      <c r="M306" s="180">
        <v>50</v>
      </c>
      <c r="N306" s="180">
        <v>1890</v>
      </c>
      <c r="O306" s="181">
        <f t="shared" si="5"/>
        <v>94500</v>
      </c>
      <c r="P306" s="197"/>
      <c r="Q306" s="197"/>
      <c r="R306" s="197"/>
      <c r="S306" s="138" t="s">
        <v>16</v>
      </c>
      <c r="T306" s="137" t="s">
        <v>1222</v>
      </c>
      <c r="U306" s="137" t="s">
        <v>1223</v>
      </c>
      <c r="V306" s="140" t="s">
        <v>411</v>
      </c>
      <c r="W306" s="140" t="s">
        <v>570</v>
      </c>
      <c r="X306" s="198" t="s">
        <v>569</v>
      </c>
      <c r="Y306" s="140">
        <v>0</v>
      </c>
      <c r="Z306" s="199" t="s">
        <v>583</v>
      </c>
      <c r="AA306" s="188" t="s">
        <v>1233</v>
      </c>
    </row>
    <row r="307" spans="3:27" ht="67.5">
      <c r="C307" s="184">
        <v>288</v>
      </c>
      <c r="D307" s="137" t="s">
        <v>41</v>
      </c>
      <c r="E307" s="195" t="s">
        <v>26</v>
      </c>
      <c r="F307" s="195" t="s">
        <v>1430</v>
      </c>
      <c r="G307" s="195" t="s">
        <v>1431</v>
      </c>
      <c r="H307" s="200" t="s">
        <v>1415</v>
      </c>
      <c r="I307" s="195" t="s">
        <v>1434</v>
      </c>
      <c r="J307" s="195" t="s">
        <v>1434</v>
      </c>
      <c r="K307" s="140" t="s">
        <v>975</v>
      </c>
      <c r="L307" s="196" t="s">
        <v>1370</v>
      </c>
      <c r="M307" s="180">
        <v>10</v>
      </c>
      <c r="N307" s="180">
        <v>4700</v>
      </c>
      <c r="O307" s="181">
        <f t="shared" si="5"/>
        <v>47000</v>
      </c>
      <c r="P307" s="197"/>
      <c r="Q307" s="197"/>
      <c r="R307" s="197"/>
      <c r="S307" s="138" t="s">
        <v>16</v>
      </c>
      <c r="T307" s="137" t="s">
        <v>1222</v>
      </c>
      <c r="U307" s="137" t="s">
        <v>1223</v>
      </c>
      <c r="V307" s="140" t="s">
        <v>411</v>
      </c>
      <c r="W307" s="140" t="s">
        <v>570</v>
      </c>
      <c r="X307" s="198" t="s">
        <v>569</v>
      </c>
      <c r="Y307" s="140">
        <v>0</v>
      </c>
      <c r="Z307" s="199" t="s">
        <v>583</v>
      </c>
      <c r="AA307" s="188" t="s">
        <v>1233</v>
      </c>
    </row>
    <row r="308" spans="3:27" ht="67.5">
      <c r="C308" s="193">
        <v>289</v>
      </c>
      <c r="D308" s="137" t="s">
        <v>41</v>
      </c>
      <c r="E308" s="195" t="s">
        <v>26</v>
      </c>
      <c r="F308" s="195" t="s">
        <v>1435</v>
      </c>
      <c r="G308" s="195" t="s">
        <v>1436</v>
      </c>
      <c r="H308" s="137" t="s">
        <v>1437</v>
      </c>
      <c r="I308" s="137" t="s">
        <v>1438</v>
      </c>
      <c r="J308" s="137" t="s">
        <v>1439</v>
      </c>
      <c r="K308" s="140" t="s">
        <v>975</v>
      </c>
      <c r="L308" s="196" t="s">
        <v>1370</v>
      </c>
      <c r="M308" s="180">
        <v>30</v>
      </c>
      <c r="N308" s="180">
        <v>180</v>
      </c>
      <c r="O308" s="181">
        <f t="shared" si="5"/>
        <v>5400</v>
      </c>
      <c r="P308" s="197"/>
      <c r="Q308" s="197"/>
      <c r="R308" s="197"/>
      <c r="S308" s="138" t="s">
        <v>16</v>
      </c>
      <c r="T308" s="137" t="s">
        <v>1222</v>
      </c>
      <c r="U308" s="137" t="s">
        <v>1223</v>
      </c>
      <c r="V308" s="140" t="s">
        <v>411</v>
      </c>
      <c r="W308" s="140" t="s">
        <v>570</v>
      </c>
      <c r="X308" s="198" t="s">
        <v>569</v>
      </c>
      <c r="Y308" s="140">
        <v>0</v>
      </c>
      <c r="Z308" s="199" t="s">
        <v>583</v>
      </c>
      <c r="AA308" s="188" t="s">
        <v>1233</v>
      </c>
    </row>
    <row r="309" spans="3:27" ht="67.5">
      <c r="C309" s="184">
        <v>290</v>
      </c>
      <c r="D309" s="137" t="s">
        <v>41</v>
      </c>
      <c r="E309" s="193" t="s">
        <v>26</v>
      </c>
      <c r="F309" s="138" t="s">
        <v>1440</v>
      </c>
      <c r="G309" s="137" t="s">
        <v>1441</v>
      </c>
      <c r="H309" s="137" t="s">
        <v>1442</v>
      </c>
      <c r="I309" s="137" t="s">
        <v>1443</v>
      </c>
      <c r="J309" s="137" t="s">
        <v>1444</v>
      </c>
      <c r="K309" s="140" t="s">
        <v>975</v>
      </c>
      <c r="L309" s="196" t="s">
        <v>1232</v>
      </c>
      <c r="M309" s="180">
        <v>2</v>
      </c>
      <c r="N309" s="180">
        <v>1400</v>
      </c>
      <c r="O309" s="181">
        <f t="shared" si="5"/>
        <v>2800</v>
      </c>
      <c r="P309" s="197"/>
      <c r="Q309" s="197"/>
      <c r="R309" s="197"/>
      <c r="S309" s="138" t="s">
        <v>16</v>
      </c>
      <c r="T309" s="137" t="s">
        <v>1222</v>
      </c>
      <c r="U309" s="137" t="s">
        <v>1223</v>
      </c>
      <c r="V309" s="140" t="s">
        <v>411</v>
      </c>
      <c r="W309" s="140" t="s">
        <v>570</v>
      </c>
      <c r="X309" s="198" t="s">
        <v>569</v>
      </c>
      <c r="Y309" s="140">
        <v>0</v>
      </c>
      <c r="Z309" s="199" t="s">
        <v>583</v>
      </c>
      <c r="AA309" s="188" t="s">
        <v>1233</v>
      </c>
    </row>
    <row r="310" spans="3:27" ht="67.5">
      <c r="C310" s="193">
        <v>291</v>
      </c>
      <c r="D310" s="137" t="s">
        <v>41</v>
      </c>
      <c r="E310" s="193" t="s">
        <v>26</v>
      </c>
      <c r="F310" s="138" t="s">
        <v>1445</v>
      </c>
      <c r="G310" s="137" t="s">
        <v>1441</v>
      </c>
      <c r="H310" s="137" t="s">
        <v>1446</v>
      </c>
      <c r="I310" s="137" t="s">
        <v>1447</v>
      </c>
      <c r="J310" s="137" t="s">
        <v>1448</v>
      </c>
      <c r="K310" s="140" t="s">
        <v>975</v>
      </c>
      <c r="L310" s="196" t="s">
        <v>1232</v>
      </c>
      <c r="M310" s="180">
        <v>2</v>
      </c>
      <c r="N310" s="180">
        <v>1700</v>
      </c>
      <c r="O310" s="181">
        <f t="shared" si="5"/>
        <v>3400</v>
      </c>
      <c r="P310" s="197"/>
      <c r="Q310" s="197"/>
      <c r="R310" s="197"/>
      <c r="S310" s="138" t="s">
        <v>16</v>
      </c>
      <c r="T310" s="137" t="s">
        <v>1222</v>
      </c>
      <c r="U310" s="137" t="s">
        <v>1223</v>
      </c>
      <c r="V310" s="140" t="s">
        <v>411</v>
      </c>
      <c r="W310" s="140" t="s">
        <v>570</v>
      </c>
      <c r="X310" s="198" t="s">
        <v>569</v>
      </c>
      <c r="Y310" s="140">
        <v>0</v>
      </c>
      <c r="Z310" s="199" t="s">
        <v>583</v>
      </c>
      <c r="AA310" s="188" t="s">
        <v>1233</v>
      </c>
    </row>
    <row r="311" spans="3:27" ht="67.5">
      <c r="C311" s="184">
        <v>292</v>
      </c>
      <c r="D311" s="137" t="s">
        <v>41</v>
      </c>
      <c r="E311" s="193" t="s">
        <v>26</v>
      </c>
      <c r="F311" s="137" t="s">
        <v>1449</v>
      </c>
      <c r="G311" s="137" t="s">
        <v>1441</v>
      </c>
      <c r="H311" s="137" t="s">
        <v>1450</v>
      </c>
      <c r="I311" s="137" t="s">
        <v>1451</v>
      </c>
      <c r="J311" s="137" t="s">
        <v>1452</v>
      </c>
      <c r="K311" s="140" t="s">
        <v>975</v>
      </c>
      <c r="L311" s="196" t="s">
        <v>1232</v>
      </c>
      <c r="M311" s="180">
        <v>2</v>
      </c>
      <c r="N311" s="180">
        <v>4000</v>
      </c>
      <c r="O311" s="181">
        <f t="shared" si="5"/>
        <v>8000</v>
      </c>
      <c r="P311" s="197"/>
      <c r="Q311" s="197"/>
      <c r="R311" s="197"/>
      <c r="S311" s="138" t="s">
        <v>16</v>
      </c>
      <c r="T311" s="137" t="s">
        <v>1222</v>
      </c>
      <c r="U311" s="137" t="s">
        <v>1223</v>
      </c>
      <c r="V311" s="140" t="s">
        <v>411</v>
      </c>
      <c r="W311" s="140" t="s">
        <v>570</v>
      </c>
      <c r="X311" s="198" t="s">
        <v>569</v>
      </c>
      <c r="Y311" s="140">
        <v>0</v>
      </c>
      <c r="Z311" s="199" t="s">
        <v>583</v>
      </c>
      <c r="AA311" s="188" t="s">
        <v>1233</v>
      </c>
    </row>
    <row r="312" spans="3:27" ht="67.5">
      <c r="C312" s="193">
        <v>293</v>
      </c>
      <c r="D312" s="137" t="s">
        <v>41</v>
      </c>
      <c r="E312" s="193" t="s">
        <v>26</v>
      </c>
      <c r="F312" s="137" t="s">
        <v>1453</v>
      </c>
      <c r="G312" s="137" t="s">
        <v>1441</v>
      </c>
      <c r="H312" s="137" t="s">
        <v>1454</v>
      </c>
      <c r="I312" s="137" t="s">
        <v>1455</v>
      </c>
      <c r="J312" s="137" t="s">
        <v>1456</v>
      </c>
      <c r="K312" s="140" t="s">
        <v>975</v>
      </c>
      <c r="L312" s="196" t="s">
        <v>1232</v>
      </c>
      <c r="M312" s="180">
        <v>2</v>
      </c>
      <c r="N312" s="180">
        <v>4000</v>
      </c>
      <c r="O312" s="181">
        <f t="shared" si="5"/>
        <v>8000</v>
      </c>
      <c r="P312" s="197"/>
      <c r="Q312" s="197"/>
      <c r="R312" s="197"/>
      <c r="S312" s="138" t="s">
        <v>16</v>
      </c>
      <c r="T312" s="137" t="s">
        <v>1222</v>
      </c>
      <c r="U312" s="137" t="s">
        <v>1223</v>
      </c>
      <c r="V312" s="140" t="s">
        <v>411</v>
      </c>
      <c r="W312" s="140" t="s">
        <v>570</v>
      </c>
      <c r="X312" s="198" t="s">
        <v>569</v>
      </c>
      <c r="Y312" s="140">
        <v>0</v>
      </c>
      <c r="Z312" s="199" t="s">
        <v>583</v>
      </c>
      <c r="AA312" s="188" t="s">
        <v>1233</v>
      </c>
    </row>
    <row r="313" spans="3:27" ht="67.5">
      <c r="C313" s="184">
        <v>294</v>
      </c>
      <c r="D313" s="137" t="s">
        <v>41</v>
      </c>
      <c r="E313" s="193" t="s">
        <v>26</v>
      </c>
      <c r="F313" s="137" t="s">
        <v>1457</v>
      </c>
      <c r="G313" s="137" t="s">
        <v>1441</v>
      </c>
      <c r="H313" s="137" t="s">
        <v>1458</v>
      </c>
      <c r="I313" s="137" t="s">
        <v>1459</v>
      </c>
      <c r="J313" s="137" t="s">
        <v>1460</v>
      </c>
      <c r="K313" s="140" t="s">
        <v>975</v>
      </c>
      <c r="L313" s="196" t="s">
        <v>1232</v>
      </c>
      <c r="M313" s="180">
        <v>2</v>
      </c>
      <c r="N313" s="180">
        <v>4000</v>
      </c>
      <c r="O313" s="181">
        <f t="shared" si="5"/>
        <v>8000</v>
      </c>
      <c r="P313" s="197"/>
      <c r="Q313" s="197"/>
      <c r="R313" s="197"/>
      <c r="S313" s="138" t="s">
        <v>16</v>
      </c>
      <c r="T313" s="137" t="s">
        <v>1222</v>
      </c>
      <c r="U313" s="137" t="s">
        <v>1223</v>
      </c>
      <c r="V313" s="140" t="s">
        <v>411</v>
      </c>
      <c r="W313" s="140" t="s">
        <v>570</v>
      </c>
      <c r="X313" s="198" t="s">
        <v>569</v>
      </c>
      <c r="Y313" s="140">
        <v>0</v>
      </c>
      <c r="Z313" s="199" t="s">
        <v>583</v>
      </c>
      <c r="AA313" s="188" t="s">
        <v>1233</v>
      </c>
    </row>
    <row r="314" spans="3:27" ht="67.5">
      <c r="C314" s="193">
        <v>295</v>
      </c>
      <c r="D314" s="137" t="s">
        <v>41</v>
      </c>
      <c r="E314" s="193" t="s">
        <v>26</v>
      </c>
      <c r="F314" s="137" t="s">
        <v>1461</v>
      </c>
      <c r="G314" s="137" t="s">
        <v>1441</v>
      </c>
      <c r="H314" s="137" t="s">
        <v>1462</v>
      </c>
      <c r="I314" s="137" t="s">
        <v>1463</v>
      </c>
      <c r="J314" s="137" t="s">
        <v>1464</v>
      </c>
      <c r="K314" s="140" t="s">
        <v>975</v>
      </c>
      <c r="L314" s="196" t="s">
        <v>1232</v>
      </c>
      <c r="M314" s="180">
        <v>2</v>
      </c>
      <c r="N314" s="180">
        <v>4800</v>
      </c>
      <c r="O314" s="181">
        <f t="shared" ref="O314:O320" si="6">M314*N314</f>
        <v>9600</v>
      </c>
      <c r="P314" s="197"/>
      <c r="Q314" s="197"/>
      <c r="R314" s="197"/>
      <c r="S314" s="138" t="s">
        <v>16</v>
      </c>
      <c r="T314" s="137" t="s">
        <v>1222</v>
      </c>
      <c r="U314" s="137" t="s">
        <v>1223</v>
      </c>
      <c r="V314" s="140" t="s">
        <v>411</v>
      </c>
      <c r="W314" s="140" t="s">
        <v>570</v>
      </c>
      <c r="X314" s="198" t="s">
        <v>569</v>
      </c>
      <c r="Y314" s="140">
        <v>0</v>
      </c>
      <c r="Z314" s="199" t="s">
        <v>583</v>
      </c>
      <c r="AA314" s="188" t="s">
        <v>1233</v>
      </c>
    </row>
    <row r="315" spans="3:27" ht="67.5">
      <c r="C315" s="184">
        <v>296</v>
      </c>
      <c r="D315" s="137" t="s">
        <v>41</v>
      </c>
      <c r="E315" s="193" t="s">
        <v>26</v>
      </c>
      <c r="F315" s="137" t="s">
        <v>1465</v>
      </c>
      <c r="G315" s="137" t="s">
        <v>1466</v>
      </c>
      <c r="H315" s="137" t="s">
        <v>1467</v>
      </c>
      <c r="I315" s="137" t="s">
        <v>1468</v>
      </c>
      <c r="J315" s="137" t="s">
        <v>1469</v>
      </c>
      <c r="K315" s="140" t="s">
        <v>975</v>
      </c>
      <c r="L315" s="196" t="s">
        <v>247</v>
      </c>
      <c r="M315" s="180">
        <v>50</v>
      </c>
      <c r="N315" s="180">
        <v>230</v>
      </c>
      <c r="O315" s="181">
        <f t="shared" si="6"/>
        <v>11500</v>
      </c>
      <c r="P315" s="197"/>
      <c r="Q315" s="197"/>
      <c r="R315" s="197"/>
      <c r="S315" s="138" t="s">
        <v>16</v>
      </c>
      <c r="T315" s="137" t="s">
        <v>1222</v>
      </c>
      <c r="U315" s="137" t="s">
        <v>1223</v>
      </c>
      <c r="V315" s="140" t="s">
        <v>411</v>
      </c>
      <c r="W315" s="140" t="s">
        <v>570</v>
      </c>
      <c r="X315" s="198" t="s">
        <v>569</v>
      </c>
      <c r="Y315" s="140">
        <v>0</v>
      </c>
      <c r="Z315" s="199" t="s">
        <v>583</v>
      </c>
      <c r="AA315" s="188" t="s">
        <v>1233</v>
      </c>
    </row>
    <row r="316" spans="3:27" ht="67.5">
      <c r="C316" s="193">
        <v>297</v>
      </c>
      <c r="D316" s="137" t="s">
        <v>41</v>
      </c>
      <c r="E316" s="193" t="s">
        <v>26</v>
      </c>
      <c r="F316" s="137" t="s">
        <v>1470</v>
      </c>
      <c r="G316" s="137" t="s">
        <v>1471</v>
      </c>
      <c r="H316" s="137" t="s">
        <v>1472</v>
      </c>
      <c r="I316" s="137" t="s">
        <v>1473</v>
      </c>
      <c r="J316" s="137" t="s">
        <v>1474</v>
      </c>
      <c r="K316" s="140" t="s">
        <v>975</v>
      </c>
      <c r="L316" s="196" t="s">
        <v>1232</v>
      </c>
      <c r="M316" s="180">
        <v>100</v>
      </c>
      <c r="N316" s="180">
        <v>129</v>
      </c>
      <c r="O316" s="181">
        <f t="shared" si="6"/>
        <v>12900</v>
      </c>
      <c r="P316" s="197"/>
      <c r="Q316" s="197"/>
      <c r="R316" s="197"/>
      <c r="S316" s="138" t="s">
        <v>16</v>
      </c>
      <c r="T316" s="137" t="s">
        <v>1222</v>
      </c>
      <c r="U316" s="137" t="s">
        <v>1223</v>
      </c>
      <c r="V316" s="140" t="s">
        <v>411</v>
      </c>
      <c r="W316" s="140" t="s">
        <v>570</v>
      </c>
      <c r="X316" s="198" t="s">
        <v>569</v>
      </c>
      <c r="Y316" s="140">
        <v>0</v>
      </c>
      <c r="Z316" s="199" t="s">
        <v>583</v>
      </c>
      <c r="AA316" s="188" t="s">
        <v>1233</v>
      </c>
    </row>
    <row r="317" spans="3:27" ht="67.5">
      <c r="C317" s="184">
        <v>298</v>
      </c>
      <c r="D317" s="137" t="s">
        <v>41</v>
      </c>
      <c r="E317" s="193" t="s">
        <v>26</v>
      </c>
      <c r="F317" s="137" t="s">
        <v>1475</v>
      </c>
      <c r="G317" s="137" t="s">
        <v>1476</v>
      </c>
      <c r="H317" s="137" t="s">
        <v>1477</v>
      </c>
      <c r="I317" s="137" t="s">
        <v>1478</v>
      </c>
      <c r="J317" s="137" t="s">
        <v>1479</v>
      </c>
      <c r="K317" s="140" t="s">
        <v>975</v>
      </c>
      <c r="L317" s="196" t="s">
        <v>247</v>
      </c>
      <c r="M317" s="180">
        <v>10</v>
      </c>
      <c r="N317" s="180">
        <v>495</v>
      </c>
      <c r="O317" s="181">
        <f t="shared" si="6"/>
        <v>4950</v>
      </c>
      <c r="P317" s="197"/>
      <c r="Q317" s="197"/>
      <c r="R317" s="197"/>
      <c r="S317" s="138" t="s">
        <v>16</v>
      </c>
      <c r="T317" s="137" t="s">
        <v>1222</v>
      </c>
      <c r="U317" s="137" t="s">
        <v>1223</v>
      </c>
      <c r="V317" s="140" t="s">
        <v>411</v>
      </c>
      <c r="W317" s="140" t="s">
        <v>570</v>
      </c>
      <c r="X317" s="198" t="s">
        <v>569</v>
      </c>
      <c r="Y317" s="140">
        <v>0</v>
      </c>
      <c r="Z317" s="199" t="s">
        <v>583</v>
      </c>
      <c r="AA317" s="188" t="s">
        <v>1233</v>
      </c>
    </row>
    <row r="318" spans="3:27" ht="67.5">
      <c r="C318" s="193">
        <v>299</v>
      </c>
      <c r="D318" s="137" t="s">
        <v>41</v>
      </c>
      <c r="E318" s="193" t="s">
        <v>26</v>
      </c>
      <c r="F318" s="137" t="s">
        <v>1241</v>
      </c>
      <c r="G318" s="137" t="s">
        <v>1086</v>
      </c>
      <c r="H318" s="137" t="s">
        <v>1242</v>
      </c>
      <c r="I318" s="137" t="s">
        <v>1480</v>
      </c>
      <c r="J318" s="137" t="s">
        <v>1481</v>
      </c>
      <c r="K318" s="140" t="s">
        <v>975</v>
      </c>
      <c r="L318" s="196" t="s">
        <v>247</v>
      </c>
      <c r="M318" s="180">
        <v>10</v>
      </c>
      <c r="N318" s="180">
        <v>1090</v>
      </c>
      <c r="O318" s="181">
        <f t="shared" si="6"/>
        <v>10900</v>
      </c>
      <c r="P318" s="197"/>
      <c r="Q318" s="197"/>
      <c r="R318" s="197"/>
      <c r="S318" s="138" t="s">
        <v>16</v>
      </c>
      <c r="T318" s="137" t="s">
        <v>1222</v>
      </c>
      <c r="U318" s="137" t="s">
        <v>1223</v>
      </c>
      <c r="V318" s="140" t="s">
        <v>411</v>
      </c>
      <c r="W318" s="140" t="s">
        <v>570</v>
      </c>
      <c r="X318" s="198" t="s">
        <v>569</v>
      </c>
      <c r="Y318" s="140">
        <v>0</v>
      </c>
      <c r="Z318" s="199" t="s">
        <v>583</v>
      </c>
      <c r="AA318" s="188" t="s">
        <v>1233</v>
      </c>
    </row>
    <row r="319" spans="3:27" ht="67.5">
      <c r="C319" s="184">
        <v>300</v>
      </c>
      <c r="D319" s="137" t="s">
        <v>41</v>
      </c>
      <c r="E319" s="193" t="s">
        <v>26</v>
      </c>
      <c r="F319" s="137" t="s">
        <v>1241</v>
      </c>
      <c r="G319" s="137" t="s">
        <v>1086</v>
      </c>
      <c r="H319" s="137" t="s">
        <v>1242</v>
      </c>
      <c r="I319" s="137" t="s">
        <v>1482</v>
      </c>
      <c r="J319" s="137" t="s">
        <v>1483</v>
      </c>
      <c r="K319" s="140" t="s">
        <v>975</v>
      </c>
      <c r="L319" s="196" t="s">
        <v>247</v>
      </c>
      <c r="M319" s="180">
        <v>10</v>
      </c>
      <c r="N319" s="180">
        <v>1400</v>
      </c>
      <c r="O319" s="181">
        <f t="shared" si="6"/>
        <v>14000</v>
      </c>
      <c r="P319" s="197"/>
      <c r="Q319" s="197"/>
      <c r="R319" s="197"/>
      <c r="S319" s="138" t="s">
        <v>16</v>
      </c>
      <c r="T319" s="137" t="s">
        <v>1222</v>
      </c>
      <c r="U319" s="137" t="s">
        <v>1223</v>
      </c>
      <c r="V319" s="140" t="s">
        <v>411</v>
      </c>
      <c r="W319" s="140" t="s">
        <v>570</v>
      </c>
      <c r="X319" s="198" t="s">
        <v>569</v>
      </c>
      <c r="Y319" s="140">
        <v>0</v>
      </c>
      <c r="Z319" s="199" t="s">
        <v>583</v>
      </c>
      <c r="AA319" s="188" t="s">
        <v>1233</v>
      </c>
    </row>
    <row r="320" spans="3:27" ht="67.5">
      <c r="C320" s="193">
        <v>301</v>
      </c>
      <c r="D320" s="137" t="s">
        <v>41</v>
      </c>
      <c r="E320" s="193" t="s">
        <v>26</v>
      </c>
      <c r="F320" s="137" t="s">
        <v>1241</v>
      </c>
      <c r="G320" s="137" t="s">
        <v>1086</v>
      </c>
      <c r="H320" s="137" t="s">
        <v>1242</v>
      </c>
      <c r="I320" s="137" t="s">
        <v>1484</v>
      </c>
      <c r="J320" s="137" t="s">
        <v>1485</v>
      </c>
      <c r="K320" s="140" t="s">
        <v>975</v>
      </c>
      <c r="L320" s="196" t="s">
        <v>247</v>
      </c>
      <c r="M320" s="180">
        <v>30</v>
      </c>
      <c r="N320" s="180">
        <v>195</v>
      </c>
      <c r="O320" s="181">
        <f t="shared" si="6"/>
        <v>5850</v>
      </c>
      <c r="P320" s="197"/>
      <c r="Q320" s="197"/>
      <c r="R320" s="197"/>
      <c r="S320" s="138" t="s">
        <v>16</v>
      </c>
      <c r="T320" s="137" t="s">
        <v>1222</v>
      </c>
      <c r="U320" s="137" t="s">
        <v>1223</v>
      </c>
      <c r="V320" s="140" t="s">
        <v>411</v>
      </c>
      <c r="W320" s="140" t="s">
        <v>570</v>
      </c>
      <c r="X320" s="198" t="s">
        <v>569</v>
      </c>
      <c r="Y320" s="140">
        <v>0</v>
      </c>
      <c r="Z320" s="199" t="s">
        <v>583</v>
      </c>
      <c r="AA320" s="188" t="s">
        <v>1233</v>
      </c>
    </row>
    <row r="321" spans="3:27" ht="67.5">
      <c r="C321" s="184">
        <v>302</v>
      </c>
      <c r="D321" s="137" t="s">
        <v>41</v>
      </c>
      <c r="E321" s="193" t="s">
        <v>26</v>
      </c>
      <c r="F321" s="137" t="s">
        <v>1241</v>
      </c>
      <c r="G321" s="137" t="s">
        <v>1086</v>
      </c>
      <c r="H321" s="137" t="s">
        <v>1242</v>
      </c>
      <c r="I321" s="137" t="s">
        <v>1486</v>
      </c>
      <c r="J321" s="137" t="s">
        <v>1487</v>
      </c>
      <c r="K321" s="140" t="s">
        <v>975</v>
      </c>
      <c r="L321" s="196" t="s">
        <v>247</v>
      </c>
      <c r="M321" s="180">
        <v>30</v>
      </c>
      <c r="N321" s="180">
        <v>480</v>
      </c>
      <c r="O321" s="181">
        <f>M321*N321</f>
        <v>14400</v>
      </c>
      <c r="P321" s="197"/>
      <c r="Q321" s="197"/>
      <c r="R321" s="197"/>
      <c r="S321" s="138" t="s">
        <v>16</v>
      </c>
      <c r="T321" s="137" t="s">
        <v>1222</v>
      </c>
      <c r="U321" s="137" t="s">
        <v>1223</v>
      </c>
      <c r="V321" s="140" t="s">
        <v>411</v>
      </c>
      <c r="W321" s="140" t="s">
        <v>570</v>
      </c>
      <c r="X321" s="198" t="s">
        <v>569</v>
      </c>
      <c r="Y321" s="140">
        <v>0</v>
      </c>
      <c r="Z321" s="199" t="s">
        <v>583</v>
      </c>
      <c r="AA321" s="188" t="s">
        <v>1233</v>
      </c>
    </row>
    <row r="322" spans="3:27" ht="67.5">
      <c r="C322" s="193">
        <v>303</v>
      </c>
      <c r="D322" s="137" t="s">
        <v>41</v>
      </c>
      <c r="E322" s="193" t="s">
        <v>26</v>
      </c>
      <c r="F322" s="137" t="s">
        <v>1488</v>
      </c>
      <c r="G322" s="137" t="s">
        <v>1489</v>
      </c>
      <c r="H322" s="137" t="s">
        <v>433</v>
      </c>
      <c r="I322" s="137" t="s">
        <v>1490</v>
      </c>
      <c r="J322" s="137" t="s">
        <v>1491</v>
      </c>
      <c r="K322" s="140" t="s">
        <v>975</v>
      </c>
      <c r="L322" s="196" t="s">
        <v>247</v>
      </c>
      <c r="M322" s="180">
        <v>50</v>
      </c>
      <c r="N322" s="180">
        <v>52</v>
      </c>
      <c r="O322" s="181">
        <f>M322*N322</f>
        <v>2600</v>
      </c>
      <c r="P322" s="197"/>
      <c r="Q322" s="197"/>
      <c r="R322" s="197"/>
      <c r="S322" s="138" t="s">
        <v>16</v>
      </c>
      <c r="T322" s="137" t="s">
        <v>1222</v>
      </c>
      <c r="U322" s="137" t="s">
        <v>1223</v>
      </c>
      <c r="V322" s="140" t="s">
        <v>411</v>
      </c>
      <c r="W322" s="140" t="s">
        <v>570</v>
      </c>
      <c r="X322" s="198" t="s">
        <v>569</v>
      </c>
      <c r="Y322" s="140">
        <v>0</v>
      </c>
      <c r="Z322" s="199" t="s">
        <v>583</v>
      </c>
      <c r="AA322" s="188" t="s">
        <v>1233</v>
      </c>
    </row>
    <row r="323" spans="3:27" ht="67.5">
      <c r="C323" s="184">
        <v>304</v>
      </c>
      <c r="D323" s="137" t="s">
        <v>41</v>
      </c>
      <c r="E323" s="193" t="s">
        <v>26</v>
      </c>
      <c r="F323" s="137" t="s">
        <v>1488</v>
      </c>
      <c r="G323" s="137" t="s">
        <v>1489</v>
      </c>
      <c r="H323" s="137" t="s">
        <v>433</v>
      </c>
      <c r="I323" s="137" t="s">
        <v>1492</v>
      </c>
      <c r="J323" s="137" t="s">
        <v>1493</v>
      </c>
      <c r="K323" s="140" t="s">
        <v>975</v>
      </c>
      <c r="L323" s="196" t="s">
        <v>247</v>
      </c>
      <c r="M323" s="180">
        <v>50</v>
      </c>
      <c r="N323" s="180">
        <v>135</v>
      </c>
      <c r="O323" s="181">
        <f t="shared" ref="O323" si="7">M323*N323</f>
        <v>6750</v>
      </c>
      <c r="P323" s="197"/>
      <c r="Q323" s="197"/>
      <c r="R323" s="197"/>
      <c r="S323" s="138" t="s">
        <v>16</v>
      </c>
      <c r="T323" s="137" t="s">
        <v>1222</v>
      </c>
      <c r="U323" s="137" t="s">
        <v>1223</v>
      </c>
      <c r="V323" s="140" t="s">
        <v>411</v>
      </c>
      <c r="W323" s="140" t="s">
        <v>570</v>
      </c>
      <c r="X323" s="198" t="s">
        <v>569</v>
      </c>
      <c r="Y323" s="140">
        <v>0</v>
      </c>
      <c r="Z323" s="199" t="s">
        <v>583</v>
      </c>
      <c r="AA323" s="188" t="s">
        <v>1233</v>
      </c>
    </row>
    <row r="324" spans="3:27" ht="67.5">
      <c r="C324" s="193">
        <v>305</v>
      </c>
      <c r="D324" s="137" t="s">
        <v>41</v>
      </c>
      <c r="E324" s="193" t="s">
        <v>26</v>
      </c>
      <c r="F324" s="137" t="s">
        <v>1494</v>
      </c>
      <c r="G324" s="137" t="s">
        <v>1495</v>
      </c>
      <c r="H324" s="137" t="s">
        <v>1496</v>
      </c>
      <c r="I324" s="137" t="s">
        <v>1497</v>
      </c>
      <c r="J324" s="137" t="s">
        <v>1498</v>
      </c>
      <c r="K324" s="140" t="s">
        <v>975</v>
      </c>
      <c r="L324" s="196" t="s">
        <v>247</v>
      </c>
      <c r="M324" s="180">
        <v>11</v>
      </c>
      <c r="N324" s="180">
        <v>300</v>
      </c>
      <c r="O324" s="181">
        <f>M324*N324</f>
        <v>3300</v>
      </c>
      <c r="P324" s="197"/>
      <c r="Q324" s="197"/>
      <c r="R324" s="197"/>
      <c r="S324" s="138" t="s">
        <v>16</v>
      </c>
      <c r="T324" s="137" t="s">
        <v>1222</v>
      </c>
      <c r="U324" s="137" t="s">
        <v>1223</v>
      </c>
      <c r="V324" s="140" t="s">
        <v>411</v>
      </c>
      <c r="W324" s="140" t="s">
        <v>570</v>
      </c>
      <c r="X324" s="198" t="s">
        <v>569</v>
      </c>
      <c r="Y324" s="140">
        <v>0</v>
      </c>
      <c r="Z324" s="199" t="s">
        <v>583</v>
      </c>
      <c r="AA324" s="188" t="s">
        <v>1233</v>
      </c>
    </row>
    <row r="325" spans="3:27" ht="67.5">
      <c r="C325" s="184">
        <v>306</v>
      </c>
      <c r="D325" s="137" t="s">
        <v>41</v>
      </c>
      <c r="E325" s="193" t="s">
        <v>26</v>
      </c>
      <c r="F325" s="137" t="s">
        <v>1499</v>
      </c>
      <c r="G325" s="137" t="s">
        <v>1500</v>
      </c>
      <c r="H325" s="137" t="s">
        <v>1501</v>
      </c>
      <c r="I325" s="137" t="s">
        <v>1502</v>
      </c>
      <c r="J325" s="137" t="s">
        <v>1503</v>
      </c>
      <c r="K325" s="140" t="s">
        <v>975</v>
      </c>
      <c r="L325" s="196" t="s">
        <v>247</v>
      </c>
      <c r="M325" s="180">
        <v>5</v>
      </c>
      <c r="N325" s="180">
        <v>748.85799999999995</v>
      </c>
      <c r="O325" s="181">
        <f t="shared" ref="O325:O327" si="8">M325*N325</f>
        <v>3744.29</v>
      </c>
      <c r="P325" s="197"/>
      <c r="Q325" s="197"/>
      <c r="R325" s="197"/>
      <c r="S325" s="138" t="s">
        <v>16</v>
      </c>
      <c r="T325" s="137" t="s">
        <v>1222</v>
      </c>
      <c r="U325" s="137" t="s">
        <v>1223</v>
      </c>
      <c r="V325" s="140" t="s">
        <v>411</v>
      </c>
      <c r="W325" s="140" t="s">
        <v>570</v>
      </c>
      <c r="X325" s="198" t="s">
        <v>569</v>
      </c>
      <c r="Y325" s="140">
        <v>0</v>
      </c>
      <c r="Z325" s="199" t="s">
        <v>583</v>
      </c>
      <c r="AA325" s="188" t="s">
        <v>1233</v>
      </c>
    </row>
    <row r="326" spans="3:27" ht="67.5">
      <c r="C326" s="193">
        <v>307</v>
      </c>
      <c r="D326" s="137" t="s">
        <v>41</v>
      </c>
      <c r="E326" s="193" t="s">
        <v>26</v>
      </c>
      <c r="F326" s="137" t="s">
        <v>1504</v>
      </c>
      <c r="G326" s="137" t="s">
        <v>468</v>
      </c>
      <c r="H326" s="137" t="s">
        <v>1505</v>
      </c>
      <c r="I326" s="137" t="s">
        <v>1506</v>
      </c>
      <c r="J326" s="137" t="s">
        <v>1507</v>
      </c>
      <c r="K326" s="140" t="s">
        <v>975</v>
      </c>
      <c r="L326" s="196" t="s">
        <v>247</v>
      </c>
      <c r="M326" s="180">
        <v>50</v>
      </c>
      <c r="N326" s="180">
        <v>3000</v>
      </c>
      <c r="O326" s="181">
        <f t="shared" si="8"/>
        <v>150000</v>
      </c>
      <c r="P326" s="197"/>
      <c r="Q326" s="197"/>
      <c r="R326" s="197"/>
      <c r="S326" s="138" t="s">
        <v>16</v>
      </c>
      <c r="T326" s="137" t="s">
        <v>1222</v>
      </c>
      <c r="U326" s="137" t="s">
        <v>1223</v>
      </c>
      <c r="V326" s="140" t="s">
        <v>411</v>
      </c>
      <c r="W326" s="140" t="s">
        <v>570</v>
      </c>
      <c r="X326" s="198" t="s">
        <v>569</v>
      </c>
      <c r="Y326" s="140">
        <v>0</v>
      </c>
      <c r="Z326" s="199" t="s">
        <v>583</v>
      </c>
      <c r="AA326" s="188" t="s">
        <v>1233</v>
      </c>
    </row>
    <row r="327" spans="3:27" ht="67.5">
      <c r="C327" s="184">
        <v>308</v>
      </c>
      <c r="D327" s="137" t="s">
        <v>41</v>
      </c>
      <c r="E327" s="193" t="s">
        <v>26</v>
      </c>
      <c r="F327" s="137" t="s">
        <v>1508</v>
      </c>
      <c r="G327" s="137" t="s">
        <v>1509</v>
      </c>
      <c r="H327" s="137" t="s">
        <v>1510</v>
      </c>
      <c r="I327" s="137" t="s">
        <v>1509</v>
      </c>
      <c r="J327" s="137" t="s">
        <v>1509</v>
      </c>
      <c r="K327" s="140" t="s">
        <v>975</v>
      </c>
      <c r="L327" s="196" t="s">
        <v>247</v>
      </c>
      <c r="M327" s="180">
        <v>30</v>
      </c>
      <c r="N327" s="180">
        <v>2752</v>
      </c>
      <c r="O327" s="181">
        <f t="shared" si="8"/>
        <v>82560</v>
      </c>
      <c r="P327" s="197"/>
      <c r="Q327" s="197"/>
      <c r="R327" s="197"/>
      <c r="S327" s="138" t="s">
        <v>16</v>
      </c>
      <c r="T327" s="137" t="s">
        <v>1222</v>
      </c>
      <c r="U327" s="137" t="s">
        <v>1223</v>
      </c>
      <c r="V327" s="140" t="s">
        <v>411</v>
      </c>
      <c r="W327" s="140" t="s">
        <v>570</v>
      </c>
      <c r="X327" s="198" t="s">
        <v>569</v>
      </c>
      <c r="Y327" s="140">
        <v>0</v>
      </c>
      <c r="Z327" s="199" t="s">
        <v>583</v>
      </c>
      <c r="AA327" s="188" t="s">
        <v>1233</v>
      </c>
    </row>
    <row r="328" spans="3:27" ht="101.25">
      <c r="C328" s="78">
        <v>309</v>
      </c>
      <c r="D328" s="79" t="s">
        <v>41</v>
      </c>
      <c r="E328" s="78" t="s">
        <v>28</v>
      </c>
      <c r="F328" s="80" t="s">
        <v>557</v>
      </c>
      <c r="G328" s="81" t="s">
        <v>558</v>
      </c>
      <c r="H328" s="82" t="s">
        <v>558</v>
      </c>
      <c r="I328" s="83" t="s">
        <v>1534</v>
      </c>
      <c r="J328" s="83" t="s">
        <v>1512</v>
      </c>
      <c r="K328" s="83" t="s">
        <v>973</v>
      </c>
      <c r="L328" s="104" t="s">
        <v>976</v>
      </c>
      <c r="M328" s="84">
        <v>1</v>
      </c>
      <c r="N328" s="84">
        <v>880000</v>
      </c>
      <c r="O328" s="84">
        <v>880000</v>
      </c>
      <c r="P328" s="86"/>
      <c r="Q328" s="86"/>
      <c r="R328" s="86"/>
      <c r="S328" s="223" t="s">
        <v>16</v>
      </c>
      <c r="T328" s="83" t="s">
        <v>1023</v>
      </c>
      <c r="U328" s="79" t="s">
        <v>572</v>
      </c>
      <c r="V328" s="83" t="s">
        <v>411</v>
      </c>
      <c r="W328" s="83" t="s">
        <v>1513</v>
      </c>
      <c r="X328" s="83" t="s">
        <v>1514</v>
      </c>
      <c r="Y328" s="224">
        <v>50</v>
      </c>
      <c r="Z328" s="83" t="s">
        <v>592</v>
      </c>
      <c r="AA328" s="36" t="s">
        <v>1532</v>
      </c>
    </row>
    <row r="329" spans="3:27" ht="101.25">
      <c r="C329" s="78">
        <v>310</v>
      </c>
      <c r="D329" s="79" t="s">
        <v>41</v>
      </c>
      <c r="E329" s="78" t="s">
        <v>28</v>
      </c>
      <c r="F329" s="80" t="s">
        <v>557</v>
      </c>
      <c r="G329" s="81" t="s">
        <v>558</v>
      </c>
      <c r="H329" s="82" t="s">
        <v>558</v>
      </c>
      <c r="I329" s="83" t="s">
        <v>1535</v>
      </c>
      <c r="J329" s="83" t="s">
        <v>1515</v>
      </c>
      <c r="K329" s="83" t="s">
        <v>973</v>
      </c>
      <c r="L329" s="104" t="s">
        <v>976</v>
      </c>
      <c r="M329" s="84">
        <v>1</v>
      </c>
      <c r="N329" s="84">
        <v>170000</v>
      </c>
      <c r="O329" s="84">
        <v>170000</v>
      </c>
      <c r="P329" s="86"/>
      <c r="Q329" s="86"/>
      <c r="R329" s="86"/>
      <c r="S329" s="225" t="s">
        <v>20</v>
      </c>
      <c r="T329" s="83" t="s">
        <v>1023</v>
      </c>
      <c r="U329" s="79" t="s">
        <v>572</v>
      </c>
      <c r="V329" s="83" t="s">
        <v>411</v>
      </c>
      <c r="W329" s="83" t="s">
        <v>1516</v>
      </c>
      <c r="X329" s="83" t="s">
        <v>1517</v>
      </c>
      <c r="Y329" s="226">
        <v>0</v>
      </c>
      <c r="Z329" s="83" t="s">
        <v>592</v>
      </c>
      <c r="AA329" s="36" t="s">
        <v>1528</v>
      </c>
    </row>
    <row r="330" spans="3:27" ht="67.5">
      <c r="C330" s="78">
        <v>311</v>
      </c>
      <c r="D330" s="79" t="s">
        <v>41</v>
      </c>
      <c r="E330" s="78" t="s">
        <v>28</v>
      </c>
      <c r="F330" s="80" t="s">
        <v>563</v>
      </c>
      <c r="G330" s="81" t="s">
        <v>564</v>
      </c>
      <c r="H330" s="82" t="s">
        <v>565</v>
      </c>
      <c r="I330" s="83" t="s">
        <v>1533</v>
      </c>
      <c r="J330" s="83" t="s">
        <v>1518</v>
      </c>
      <c r="K330" s="83" t="s">
        <v>973</v>
      </c>
      <c r="L330" s="104" t="s">
        <v>976</v>
      </c>
      <c r="M330" s="84">
        <v>1</v>
      </c>
      <c r="N330" s="84">
        <v>7584000</v>
      </c>
      <c r="O330" s="84">
        <v>7584000</v>
      </c>
      <c r="P330" s="86"/>
      <c r="Q330" s="86"/>
      <c r="R330" s="86"/>
      <c r="S330" s="225" t="s">
        <v>18</v>
      </c>
      <c r="T330" s="83" t="s">
        <v>1023</v>
      </c>
      <c r="U330" s="79" t="s">
        <v>572</v>
      </c>
      <c r="V330" s="83" t="s">
        <v>411</v>
      </c>
      <c r="W330" s="83" t="s">
        <v>570</v>
      </c>
      <c r="X330" s="87" t="s">
        <v>569</v>
      </c>
      <c r="Y330" s="226">
        <v>0</v>
      </c>
      <c r="Z330" s="83" t="s">
        <v>592</v>
      </c>
      <c r="AA330" s="36" t="s">
        <v>1528</v>
      </c>
    </row>
  </sheetData>
  <sheetProtection insertColumns="0" insertRows="0"/>
  <protectedRanges>
    <protectedRange sqref="J257" name="План_3_1_1_1" securityDescriptor="O:WDG:WDD:(A;;CC;;;S-1-5-21-898840895-3345972363-1714068643-4825)"/>
  </protectedRanges>
  <autoFilter ref="S19:Z330"/>
  <dataConsolidate/>
  <mergeCells count="37">
    <mergeCell ref="B1:E1"/>
    <mergeCell ref="Q17:Q18"/>
    <mergeCell ref="N17:N18"/>
    <mergeCell ref="W17:W18"/>
    <mergeCell ref="U17:U18"/>
    <mergeCell ref="O17:O18"/>
    <mergeCell ref="S17:S18"/>
    <mergeCell ref="P17:P18"/>
    <mergeCell ref="R17:R18"/>
    <mergeCell ref="C10:I10"/>
    <mergeCell ref="F12:F13"/>
    <mergeCell ref="M17:M18"/>
    <mergeCell ref="D17:D18"/>
    <mergeCell ref="C17:C18"/>
    <mergeCell ref="H17:H18"/>
    <mergeCell ref="I17:I18"/>
    <mergeCell ref="AA17:AA18"/>
    <mergeCell ref="Y17:Y18"/>
    <mergeCell ref="T17:T18"/>
    <mergeCell ref="V17:V18"/>
    <mergeCell ref="X17:X18"/>
    <mergeCell ref="Z17:Z18"/>
    <mergeCell ref="B2:E2"/>
    <mergeCell ref="L17:L18"/>
    <mergeCell ref="E16:H16"/>
    <mergeCell ref="J17:J18"/>
    <mergeCell ref="E17:E18"/>
    <mergeCell ref="F17:F18"/>
    <mergeCell ref="G17:G18"/>
    <mergeCell ref="K17:K18"/>
    <mergeCell ref="B3:E3"/>
    <mergeCell ref="B4:E4"/>
    <mergeCell ref="B5:E5"/>
    <mergeCell ref="B6:E6"/>
    <mergeCell ref="B7:E7"/>
    <mergeCell ref="B8:E8"/>
    <mergeCell ref="B9:E9"/>
  </mergeCells>
  <phoneticPr fontId="0" type="noConversion"/>
  <dataValidations xWindow="577" yWindow="781" count="27">
    <dataValidation type="list" allowBlank="1" showInputMessage="1" showErrorMessage="1" error="Необходимо выбрать год согласно выпадающего списка" sqref="F15">
      <formula1>Год</formula1>
    </dataValidation>
    <dataValidation allowBlank="1" showInputMessage="1" showErrorMessage="1" prompt="Введите срок поставки" sqref="U249:U330 U162:U179 U20:U28 U43:U47 U30:U40 U49:U51 U185:U186 U188:U196 U53:U160 U210:U227 U230:U240"/>
    <dataValidation allowBlank="1" showInputMessage="1" showErrorMessage="1" prompt="Введите дополнительную характеристику на государственном языке" sqref="I21:I24 I20:J20 J22 I88:I182 I215:I217 I185:I186 I328:I330 I188:I197 I27:I51 I54:I86 I220:I222 I232:I234 I236 I226:I227 I230"/>
    <dataValidation allowBlank="1" showInputMessage="1" showErrorMessage="1" prompt="Наименование на русском языке заполняется автоматически в соответствии с КТРУ" sqref="H197 G21:G24 H25:I25 G188:G196 G328:G330 G27:G34 G212 G88:G111 G36:G51 G54:G67 G79:G81 G77 G199:G201 G85:G86 G185:G186 G118:G182 G236 G249 G73:G75 G215:G227 G230:G234"/>
    <dataValidation allowBlank="1" showInputMessage="1" showErrorMessage="1" prompt="Характеристика на государственном языке заполняется автоматически в соответствии с КТРУ" sqref="H26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3 F21 F136:F182 F85:F86 F88:F111 F188:F196 F45:F51 F79 F81 F77 F328:F330 F118 F29:F43 F122:F134 F185:F186 F198 F236 F249 F54:F67 F215:F227 F230:F234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2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I223:I225 I209:I211 H212 I218:I219 H199:I201"/>
    <dataValidation allowBlank="1" showInputMessage="1" showErrorMessage="1" prompt="Введите дополнительную характеристику на русском языке" sqref="I231:J231 J21 J226:J227 I212:J212 J54:J86 J185:J186 J328:J330 J230 J188:J197 J23:J51 J215:J217 J220:J222 J232:J234 J236 I249:J249 J88:J182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21 Y20 Y101 Y88:Y99 Y249:Y330 Y236:Y247 Y22:Y51 Y54:Y86 Y185:Y186 Y230:Y234 Y103:Y182 Y188:Y227">
      <formula1>0</formula1>
      <formula2>100</formula2>
    </dataValidation>
    <dataValidation type="list" allowBlank="1" showInputMessage="1" showErrorMessage="1" sqref="AA20 AA200:AA201 AA240:AA247 AA43:AA44 AA22:AA33 AA51 AA75:AA76 AA67:AA72 AA237 AA78:AA81 AA120 AA141 AA145 AA147:AA148 AA150 AA152 AA154:AA158 AA160 AA55:AA64 AA89:AA117 AA185:AA186 AA163:AA169 AA209:AA215 AA192:AA197 AA46:AA49 AA135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13:H214"/>
    <dataValidation type="list" allowBlank="1" showInputMessage="1" showErrorMessage="1" prompt="Выберите специфику" sqref="G248 G331:G17103 G228:G229">
      <formula1>Специфика</formula1>
    </dataValidation>
    <dataValidation type="list" allowBlank="1" showInputMessage="1" showErrorMessage="1" sqref="L88:L182 L20:L51 L54:L86 L185:L186 L249:L330 L236 L188:L227 L230:L234">
      <formula1>мкеи</formula1>
    </dataValidation>
    <dataValidation type="list" allowBlank="1" showInputMessage="1" showErrorMessage="1" sqref="D20:D51 D79 D88:D182 D85:D86 D185:D186 D249:D330 D236 D54:D77 D188:D227 D230:D234">
      <formula1>Тип_пункта</formula1>
    </dataValidation>
    <dataValidation type="list" allowBlank="1" showInputMessage="1" showErrorMessage="1" sqref="E136:E182 E88:E111 E42:E51 E79 E81 E77 E309:E330 E118 E85:E86 E215 E20:E40 E122:E134 E185:E186 E188:E209 E249 E54:E67 E230:E234">
      <formula1>ВидПредмета</formula1>
    </dataValidation>
    <dataValidation type="list" allowBlank="1" showInputMessage="1" showErrorMessage="1" sqref="S235 S170:S182 S73:S168 S42:S51 S20:S40 S55:S67 S185:S186 S188:S209 S237:S330 S215:S232">
      <formula1>Месяц</formula1>
    </dataValidation>
    <dataValidation type="list" allowBlank="1" showInputMessage="1" showErrorMessage="1" sqref="K20:K51 J254:J255 K54:K75 K77:K86 K185:K186 K236:K330 K88:K182 K188:K227 K230:K234">
      <formula1>Способ_закупки</formula1>
    </dataValidation>
    <dataValidation type="list" allowBlank="1" showInputMessage="1" showErrorMessage="1" sqref="E41 E236">
      <formula1>ОООРРР1245</formula1>
    </dataValidation>
    <dataValidation type="list" allowBlank="1" showInputMessage="1" showErrorMessage="1" sqref="S41 S236">
      <formula1>ЛОЛОЛОД123456</formula1>
    </dataValidation>
    <dataValidation type="list" allowBlank="1" showInputMessage="1" showErrorMessage="1" sqref="K76">
      <formula1>армо</formula1>
    </dataValidation>
    <dataValidation type="list" allowBlank="1" showInputMessage="1" showErrorMessage="1" sqref="S68:S72">
      <formula1>ЬТАр12356</formula1>
    </dataValidation>
    <dataValidation type="list" allowBlank="1" showInputMessage="1" showErrorMessage="1" sqref="E135 E78 E82:E84 E68:E76 E80 E112:E117 G82:G84 E119:E121">
      <formula1>ЧЧЧЫЫЫ1114445</formula1>
    </dataValidation>
    <dataValidation type="list" allowBlank="1" showInputMessage="1" showErrorMessage="1" sqref="D78 D80:D84">
      <formula1>ЯЧСМИ12345</formula1>
    </dataValidation>
    <dataValidation type="list" allowBlank="1" showInputMessage="1" showErrorMessage="1" sqref="E210:E214 E216:E227 E250:E308">
      <formula1>ьмтрао1258</formula1>
    </dataValidation>
    <dataValidation type="list" allowBlank="1" showInputMessage="1" showErrorMessage="1" sqref="S210:S214">
      <formula1>МИствл12369</formula1>
    </dataValidation>
    <dataValidation allowBlank="1" showInputMessage="1" showErrorMessage="1" prompt="Единица измерения заполняется автоматически в соответствии с КТРУ" sqref="L237:L247"/>
  </dataValidations>
  <hyperlinks>
    <hyperlink ref="F135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  <hyperlink ref="F258" r:id="rId2" display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/>
    <hyperlink ref="F261" r:id="rId3" display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/>
    <hyperlink ref="F274" r:id="rId4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75" r:id="rId5" display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/>
    <hyperlink ref="F281" r:id="rId6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87" r:id="rId7" display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/>
    <hyperlink ref="F309" r:id="rId8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/>
    <hyperlink ref="F310" r:id="rId9" display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/>
    <hyperlink ref="F311" r:id="rId10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/>
    <hyperlink ref="F314" r:id="rId11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/>
    <hyperlink ref="F321" r:id="rId12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2" r:id="rId13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4" r:id="rId14" display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/>
    <hyperlink ref="F327" r:id="rId15" display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/>
    <hyperlink ref="F316" r:id="rId16" display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/>
    <hyperlink ref="F318" r:id="rId17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19" r:id="rId18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0" r:id="rId19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3" r:id="rId20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6" r:id="rId21" display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/>
  </hyperlinks>
  <pageMargins left="0.31496062992125984" right="0.11811023622047245" top="0.55118110236220474" bottom="0.74803149606299213" header="0.31496062992125984" footer="0.31496062992125984"/>
  <pageSetup paperSize="9" scale="4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567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20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37</v>
      </c>
      <c r="B1" s="7" t="s">
        <v>38</v>
      </c>
      <c r="C1" s="7" t="s">
        <v>39</v>
      </c>
    </row>
    <row r="2" spans="1:3">
      <c r="A2" s="21" t="s">
        <v>45</v>
      </c>
      <c r="B2" s="21" t="s">
        <v>43</v>
      </c>
      <c r="C2" s="21" t="s">
        <v>43</v>
      </c>
    </row>
    <row r="3" spans="1:3">
      <c r="A3" s="21" t="s">
        <v>55</v>
      </c>
      <c r="B3" s="21" t="s">
        <v>46</v>
      </c>
      <c r="C3" s="21" t="s">
        <v>48</v>
      </c>
    </row>
    <row r="4" spans="1:3">
      <c r="A4" s="21" t="s">
        <v>56</v>
      </c>
      <c r="B4" s="21" t="s">
        <v>47</v>
      </c>
      <c r="C4" s="21" t="s">
        <v>3</v>
      </c>
    </row>
    <row r="5" spans="1:3">
      <c r="A5" s="21" t="s">
        <v>52</v>
      </c>
      <c r="B5" s="21" t="s">
        <v>48</v>
      </c>
      <c r="C5" s="21" t="s">
        <v>0</v>
      </c>
    </row>
    <row r="6" spans="1:3">
      <c r="A6" s="21" t="s">
        <v>342</v>
      </c>
      <c r="B6" s="21" t="s">
        <v>3</v>
      </c>
      <c r="C6" s="21" t="s">
        <v>1</v>
      </c>
    </row>
    <row r="7" spans="1:3">
      <c r="A7" s="21" t="s">
        <v>61</v>
      </c>
      <c r="B7" s="21" t="s">
        <v>0</v>
      </c>
      <c r="C7" s="21" t="s">
        <v>101</v>
      </c>
    </row>
    <row r="8" spans="1:3">
      <c r="A8" s="21" t="s">
        <v>62</v>
      </c>
      <c r="B8" s="21" t="s">
        <v>1</v>
      </c>
      <c r="C8" s="21" t="s">
        <v>80</v>
      </c>
    </row>
    <row r="9" spans="1:3">
      <c r="A9" s="21" t="s">
        <v>63</v>
      </c>
      <c r="B9" s="21" t="s">
        <v>101</v>
      </c>
      <c r="C9" s="21" t="s">
        <v>76</v>
      </c>
    </row>
    <row r="10" spans="1:3">
      <c r="A10" s="21" t="s">
        <v>68</v>
      </c>
      <c r="B10" s="21" t="s">
        <v>80</v>
      </c>
      <c r="C10" s="21" t="s">
        <v>11</v>
      </c>
    </row>
    <row r="11" spans="1:3">
      <c r="A11" s="21" t="s">
        <v>73</v>
      </c>
      <c r="B11" s="21" t="s">
        <v>76</v>
      </c>
      <c r="C11" s="21" t="s">
        <v>108</v>
      </c>
    </row>
    <row r="12" spans="1:3">
      <c r="A12" s="21" t="s">
        <v>69</v>
      </c>
      <c r="B12" s="21" t="s">
        <v>95</v>
      </c>
      <c r="C12" s="21" t="s">
        <v>12</v>
      </c>
    </row>
    <row r="13" spans="1:3">
      <c r="A13" s="21" t="s">
        <v>102</v>
      </c>
      <c r="B13" s="21" t="s">
        <v>11</v>
      </c>
      <c r="C13" s="21" t="s">
        <v>13</v>
      </c>
    </row>
    <row r="14" spans="1:3">
      <c r="A14" s="21" t="s">
        <v>194</v>
      </c>
      <c r="B14" s="21" t="s">
        <v>108</v>
      </c>
      <c r="C14" s="21" t="s">
        <v>4</v>
      </c>
    </row>
    <row r="15" spans="1:3">
      <c r="A15" s="21" t="s">
        <v>105</v>
      </c>
      <c r="B15" s="21" t="s">
        <v>12</v>
      </c>
      <c r="C15" s="21" t="s">
        <v>77</v>
      </c>
    </row>
    <row r="16" spans="1:3">
      <c r="A16" s="21" t="s">
        <v>103</v>
      </c>
      <c r="B16" s="21" t="s">
        <v>81</v>
      </c>
      <c r="C16" s="21" t="s">
        <v>2</v>
      </c>
    </row>
    <row r="17" spans="1:3">
      <c r="A17" s="21" t="s">
        <v>204</v>
      </c>
      <c r="B17" s="21" t="s">
        <v>13</v>
      </c>
      <c r="C17" s="21" t="s">
        <v>82</v>
      </c>
    </row>
    <row r="18" spans="1:3">
      <c r="A18" s="21" t="s">
        <v>120</v>
      </c>
      <c r="B18" s="21" t="s">
        <v>4</v>
      </c>
      <c r="C18" s="21" t="s">
        <v>5</v>
      </c>
    </row>
    <row r="19" spans="1:3">
      <c r="A19" s="21" t="s">
        <v>79</v>
      </c>
      <c r="B19" s="21" t="s">
        <v>77</v>
      </c>
      <c r="C19" s="21" t="s">
        <v>6</v>
      </c>
    </row>
    <row r="20" spans="1:3">
      <c r="A20" s="21" t="s">
        <v>112</v>
      </c>
      <c r="B20" s="21" t="s">
        <v>2</v>
      </c>
      <c r="C20" s="21" t="s">
        <v>7</v>
      </c>
    </row>
    <row r="21" spans="1:3">
      <c r="A21" s="21" t="s">
        <v>104</v>
      </c>
      <c r="B21" s="21" t="s">
        <v>82</v>
      </c>
      <c r="C21" s="21" t="s">
        <v>8</v>
      </c>
    </row>
    <row r="22" spans="1:3">
      <c r="A22" s="21" t="s">
        <v>320</v>
      </c>
      <c r="B22" s="21" t="s">
        <v>78</v>
      </c>
      <c r="C22" s="21" t="s">
        <v>9</v>
      </c>
    </row>
    <row r="23" spans="1:3">
      <c r="A23" s="21" t="s">
        <v>321</v>
      </c>
      <c r="B23" s="21" t="s">
        <v>57</v>
      </c>
      <c r="C23" s="21" t="s">
        <v>121</v>
      </c>
    </row>
    <row r="24" spans="1:3">
      <c r="A24" s="21" t="s">
        <v>322</v>
      </c>
      <c r="B24" s="21" t="s">
        <v>49</v>
      </c>
      <c r="C24" s="21" t="s">
        <v>10</v>
      </c>
    </row>
    <row r="25" spans="1:3">
      <c r="A25" s="21" t="s">
        <v>318</v>
      </c>
      <c r="B25" s="21" t="s">
        <v>50</v>
      </c>
      <c r="C25" s="21" t="s">
        <v>84</v>
      </c>
    </row>
    <row r="26" spans="1:3">
      <c r="A26" s="21" t="s">
        <v>319</v>
      </c>
      <c r="B26" s="21" t="s">
        <v>74</v>
      </c>
      <c r="C26" s="21" t="s">
        <v>44</v>
      </c>
    </row>
    <row r="27" spans="1:3">
      <c r="A27" s="21" t="s">
        <v>205</v>
      </c>
      <c r="B27" s="21" t="s">
        <v>5</v>
      </c>
      <c r="C27" s="21" t="s">
        <v>45</v>
      </c>
    </row>
    <row r="28" spans="1:3">
      <c r="A28" s="21" t="s">
        <v>172</v>
      </c>
      <c r="B28" s="21" t="s">
        <v>6</v>
      </c>
      <c r="C28" s="21" t="s">
        <v>55</v>
      </c>
    </row>
    <row r="29" spans="1:3">
      <c r="A29" s="21" t="s">
        <v>207</v>
      </c>
      <c r="B29" s="21" t="s">
        <v>7</v>
      </c>
      <c r="C29" s="21" t="s">
        <v>64</v>
      </c>
    </row>
    <row r="30" spans="1:3">
      <c r="A30" s="21" t="s">
        <v>219</v>
      </c>
      <c r="B30" s="21" t="s">
        <v>8</v>
      </c>
      <c r="C30" s="21" t="s">
        <v>56</v>
      </c>
    </row>
    <row r="31" spans="1:3">
      <c r="A31" s="21" t="s">
        <v>162</v>
      </c>
      <c r="B31" s="21" t="s">
        <v>9</v>
      </c>
      <c r="C31" s="21" t="s">
        <v>51</v>
      </c>
    </row>
    <row r="32" spans="1:3">
      <c r="A32" s="21" t="s">
        <v>143</v>
      </c>
      <c r="B32" s="21" t="s">
        <v>121</v>
      </c>
      <c r="C32" s="21" t="s">
        <v>52</v>
      </c>
    </row>
    <row r="33" spans="1:3">
      <c r="A33" s="21" t="s">
        <v>195</v>
      </c>
      <c r="B33" s="21" t="s">
        <v>83</v>
      </c>
      <c r="C33" s="21" t="s">
        <v>58</v>
      </c>
    </row>
    <row r="34" spans="1:3">
      <c r="A34" s="21" t="s">
        <v>94</v>
      </c>
      <c r="B34" s="21" t="s">
        <v>10</v>
      </c>
      <c r="C34" s="21" t="s">
        <v>59</v>
      </c>
    </row>
    <row r="35" spans="1:3">
      <c r="A35" s="21" t="s">
        <v>113</v>
      </c>
      <c r="B35" s="21" t="s">
        <v>84</v>
      </c>
      <c r="C35" s="21" t="s">
        <v>53</v>
      </c>
    </row>
    <row r="36" spans="1:3">
      <c r="A36" s="21" t="s">
        <v>226</v>
      </c>
      <c r="B36" s="21" t="s">
        <v>158</v>
      </c>
      <c r="C36" s="21" t="s">
        <v>342</v>
      </c>
    </row>
    <row r="37" spans="1:3">
      <c r="A37" s="21" t="s">
        <v>215</v>
      </c>
      <c r="B37" s="21" t="s">
        <v>85</v>
      </c>
      <c r="C37" s="21" t="s">
        <v>61</v>
      </c>
    </row>
    <row r="38" spans="1:3">
      <c r="A38" s="21" t="s">
        <v>196</v>
      </c>
      <c r="B38" s="21" t="s">
        <v>86</v>
      </c>
      <c r="C38" s="21" t="s">
        <v>62</v>
      </c>
    </row>
    <row r="39" spans="1:3">
      <c r="A39" s="21" t="s">
        <v>222</v>
      </c>
      <c r="B39" s="21" t="s">
        <v>168</v>
      </c>
      <c r="C39" s="21" t="s">
        <v>65</v>
      </c>
    </row>
    <row r="40" spans="1:3">
      <c r="A40" s="21" t="s">
        <v>227</v>
      </c>
      <c r="B40" s="21" t="s">
        <v>169</v>
      </c>
      <c r="C40" s="21" t="s">
        <v>54</v>
      </c>
    </row>
    <row r="41" spans="1:3">
      <c r="A41" s="21" t="s">
        <v>228</v>
      </c>
      <c r="B41" s="21" t="s">
        <v>122</v>
      </c>
      <c r="C41" s="21" t="s">
        <v>60</v>
      </c>
    </row>
    <row r="42" spans="1:3">
      <c r="A42" s="21" t="s">
        <v>183</v>
      </c>
      <c r="B42" s="21" t="s">
        <v>87</v>
      </c>
      <c r="C42" s="21" t="s">
        <v>66</v>
      </c>
    </row>
    <row r="43" spans="1:3">
      <c r="A43" s="21" t="s">
        <v>281</v>
      </c>
      <c r="B43" s="21" t="s">
        <v>170</v>
      </c>
      <c r="C43"/>
    </row>
    <row r="44" spans="1:3">
      <c r="A44" s="21" t="s">
        <v>374</v>
      </c>
      <c r="B44" s="21" t="s">
        <v>123</v>
      </c>
      <c r="C44"/>
    </row>
    <row r="45" spans="1:3">
      <c r="A45" s="21" t="s">
        <v>191</v>
      </c>
      <c r="B45" s="21" t="s">
        <v>124</v>
      </c>
      <c r="C45"/>
    </row>
    <row r="46" spans="1:3">
      <c r="A46" s="21" t="s">
        <v>290</v>
      </c>
      <c r="B46" s="21" t="s">
        <v>109</v>
      </c>
      <c r="C46"/>
    </row>
    <row r="47" spans="1:3">
      <c r="A47" s="21" t="s">
        <v>291</v>
      </c>
      <c r="B47" s="21" t="s">
        <v>110</v>
      </c>
      <c r="C47"/>
    </row>
    <row r="48" spans="1:3">
      <c r="A48" s="21" t="s">
        <v>144</v>
      </c>
      <c r="B48" s="21" t="s">
        <v>125</v>
      </c>
      <c r="C48"/>
    </row>
    <row r="49" spans="1:3">
      <c r="A49" s="21" t="s">
        <v>184</v>
      </c>
      <c r="B49" s="21" t="s">
        <v>126</v>
      </c>
      <c r="C49"/>
    </row>
    <row r="50" spans="1:3">
      <c r="A50" s="21" t="s">
        <v>292</v>
      </c>
      <c r="B50" s="21" t="s">
        <v>127</v>
      </c>
      <c r="C50"/>
    </row>
    <row r="51" spans="1:3">
      <c r="A51" s="21" t="s">
        <v>265</v>
      </c>
      <c r="B51" s="21" t="s">
        <v>128</v>
      </c>
      <c r="C51"/>
    </row>
    <row r="52" spans="1:3">
      <c r="A52" s="21" t="s">
        <v>282</v>
      </c>
      <c r="B52" s="21" t="s">
        <v>111</v>
      </c>
      <c r="C52"/>
    </row>
    <row r="53" spans="1:3">
      <c r="A53" s="21" t="s">
        <v>293</v>
      </c>
      <c r="B53" s="21" t="s">
        <v>129</v>
      </c>
      <c r="C53"/>
    </row>
    <row r="54" spans="1:3">
      <c r="A54" s="21" t="s">
        <v>294</v>
      </c>
      <c r="B54" s="21" t="s">
        <v>130</v>
      </c>
      <c r="C54"/>
    </row>
    <row r="55" spans="1:3">
      <c r="A55" s="21" t="s">
        <v>283</v>
      </c>
      <c r="B55" s="21" t="s">
        <v>131</v>
      </c>
      <c r="C55"/>
    </row>
    <row r="56" spans="1:3">
      <c r="A56" s="21" t="s">
        <v>163</v>
      </c>
      <c r="B56" s="21" t="s">
        <v>159</v>
      </c>
      <c r="C56"/>
    </row>
    <row r="57" spans="1:3">
      <c r="A57" s="21" t="s">
        <v>315</v>
      </c>
      <c r="B57" s="21" t="s">
        <v>88</v>
      </c>
      <c r="C57"/>
    </row>
    <row r="58" spans="1:3">
      <c r="A58" s="21" t="s">
        <v>145</v>
      </c>
      <c r="B58" s="21" t="s">
        <v>132</v>
      </c>
      <c r="C58"/>
    </row>
    <row r="59" spans="1:3">
      <c r="A59" s="21" t="s">
        <v>376</v>
      </c>
      <c r="B59" s="21" t="s">
        <v>133</v>
      </c>
      <c r="C59"/>
    </row>
    <row r="60" spans="1:3">
      <c r="A60" s="21" t="s">
        <v>243</v>
      </c>
      <c r="B60" s="21" t="s">
        <v>197</v>
      </c>
      <c r="C60"/>
    </row>
    <row r="61" spans="1:3">
      <c r="A61" s="21" t="s">
        <v>262</v>
      </c>
      <c r="B61" s="21" t="s">
        <v>164</v>
      </c>
      <c r="C61"/>
    </row>
    <row r="62" spans="1:3">
      <c r="A62" s="21" t="s">
        <v>263</v>
      </c>
      <c r="B62" s="21" t="s">
        <v>208</v>
      </c>
      <c r="C62"/>
    </row>
    <row r="63" spans="1:3">
      <c r="A63" s="21" t="s">
        <v>312</v>
      </c>
      <c r="B63" s="21" t="s">
        <v>89</v>
      </c>
      <c r="C63"/>
    </row>
    <row r="64" spans="1:3">
      <c r="A64" s="21" t="s">
        <v>309</v>
      </c>
      <c r="B64" s="21" t="s">
        <v>90</v>
      </c>
      <c r="C64"/>
    </row>
    <row r="65" spans="1:3">
      <c r="A65" s="21" t="s">
        <v>268</v>
      </c>
      <c r="B65" s="21" t="s">
        <v>218</v>
      </c>
      <c r="C65"/>
    </row>
    <row r="66" spans="1:3">
      <c r="A66" s="21" t="s">
        <v>269</v>
      </c>
      <c r="B66" s="21" t="s">
        <v>160</v>
      </c>
      <c r="C66"/>
    </row>
    <row r="67" spans="1:3">
      <c r="A67" s="21" t="s">
        <v>295</v>
      </c>
      <c r="B67" s="21" t="s">
        <v>161</v>
      </c>
      <c r="C67"/>
    </row>
    <row r="68" spans="1:3">
      <c r="A68" s="21" t="s">
        <v>277</v>
      </c>
      <c r="B68" s="21" t="s">
        <v>175</v>
      </c>
      <c r="C68"/>
    </row>
    <row r="69" spans="1:3">
      <c r="A69" s="21" t="s">
        <v>296</v>
      </c>
      <c r="B69" s="21" t="s">
        <v>119</v>
      </c>
      <c r="C69"/>
    </row>
    <row r="70" spans="1:3">
      <c r="A70" s="21" t="s">
        <v>278</v>
      </c>
      <c r="B70" s="21" t="s">
        <v>167</v>
      </c>
      <c r="C70"/>
    </row>
    <row r="71" spans="1:3">
      <c r="A71" s="21" t="s">
        <v>297</v>
      </c>
      <c r="B71" s="21" t="s">
        <v>324</v>
      </c>
      <c r="C71"/>
    </row>
    <row r="72" spans="1:3">
      <c r="A72" s="21" t="s">
        <v>270</v>
      </c>
      <c r="B72" s="21" t="s">
        <v>91</v>
      </c>
      <c r="C72"/>
    </row>
    <row r="73" spans="1:3">
      <c r="A73" s="21" t="s">
        <v>308</v>
      </c>
      <c r="B73" s="21" t="s">
        <v>92</v>
      </c>
      <c r="C73"/>
    </row>
    <row r="74" spans="1:3">
      <c r="A74" s="21" t="s">
        <v>271</v>
      </c>
      <c r="B74" s="21" t="s">
        <v>93</v>
      </c>
      <c r="C74"/>
    </row>
    <row r="75" spans="1:3">
      <c r="A75" s="21" t="s">
        <v>272</v>
      </c>
      <c r="B75" s="21" t="s">
        <v>171</v>
      </c>
      <c r="C75"/>
    </row>
    <row r="76" spans="1:3">
      <c r="A76" s="21" t="s">
        <v>266</v>
      </c>
      <c r="B76" s="21" t="s">
        <v>176</v>
      </c>
      <c r="C76"/>
    </row>
    <row r="77" spans="1:3">
      <c r="A77" s="21" t="s">
        <v>173</v>
      </c>
      <c r="B77" s="21" t="s">
        <v>177</v>
      </c>
      <c r="C77"/>
    </row>
    <row r="78" spans="1:3">
      <c r="A78" s="21" t="s">
        <v>209</v>
      </c>
      <c r="B78" s="21" t="s">
        <v>316</v>
      </c>
      <c r="C78"/>
    </row>
    <row r="79" spans="1:3">
      <c r="A79" s="21" t="s">
        <v>220</v>
      </c>
      <c r="B79" s="21" t="s">
        <v>178</v>
      </c>
      <c r="C79"/>
    </row>
    <row r="80" spans="1:3">
      <c r="A80" s="21" t="s">
        <v>165</v>
      </c>
      <c r="B80" s="21" t="s">
        <v>134</v>
      </c>
      <c r="C80"/>
    </row>
    <row r="81" spans="1:3">
      <c r="A81" s="21" t="s">
        <v>198</v>
      </c>
      <c r="B81" s="21" t="s">
        <v>179</v>
      </c>
      <c r="C81"/>
    </row>
    <row r="82" spans="1:3">
      <c r="A82" s="21" t="s">
        <v>96</v>
      </c>
      <c r="B82" s="21" t="s">
        <v>259</v>
      </c>
      <c r="C82"/>
    </row>
    <row r="83" spans="1:3">
      <c r="A83" s="21" t="s">
        <v>114</v>
      </c>
      <c r="B83" s="21" t="s">
        <v>135</v>
      </c>
      <c r="C83"/>
    </row>
    <row r="84" spans="1:3">
      <c r="A84" s="21" t="s">
        <v>229</v>
      </c>
      <c r="B84" s="21" t="s">
        <v>136</v>
      </c>
      <c r="C84"/>
    </row>
    <row r="85" spans="1:3">
      <c r="A85" s="21" t="s">
        <v>216</v>
      </c>
      <c r="B85" s="21" t="s">
        <v>137</v>
      </c>
      <c r="C85"/>
    </row>
    <row r="86" spans="1:3">
      <c r="A86" s="21" t="s">
        <v>199</v>
      </c>
      <c r="B86" s="21" t="s">
        <v>138</v>
      </c>
      <c r="C86"/>
    </row>
    <row r="87" spans="1:3">
      <c r="A87" s="21" t="s">
        <v>223</v>
      </c>
      <c r="B87" s="21" t="s">
        <v>139</v>
      </c>
      <c r="C87"/>
    </row>
    <row r="88" spans="1:3">
      <c r="A88" s="21" t="s">
        <v>230</v>
      </c>
      <c r="B88" s="21" t="s">
        <v>140</v>
      </c>
      <c r="C88"/>
    </row>
    <row r="89" spans="1:3">
      <c r="A89" s="21" t="s">
        <v>231</v>
      </c>
      <c r="B89" s="21" t="s">
        <v>141</v>
      </c>
      <c r="C89"/>
    </row>
    <row r="90" spans="1:3">
      <c r="A90" s="21" t="s">
        <v>146</v>
      </c>
      <c r="B90" s="21" t="s">
        <v>314</v>
      </c>
      <c r="C90"/>
    </row>
    <row r="91" spans="1:3">
      <c r="A91" s="21" t="s">
        <v>185</v>
      </c>
      <c r="B91" s="21" t="s">
        <v>313</v>
      </c>
      <c r="C91"/>
    </row>
    <row r="92" spans="1:3">
      <c r="A92" s="21" t="s">
        <v>186</v>
      </c>
      <c r="B92" s="21" t="s">
        <v>118</v>
      </c>
      <c r="C92"/>
    </row>
    <row r="93" spans="1:3">
      <c r="A93" s="21" t="s">
        <v>279</v>
      </c>
      <c r="B93" s="21" t="s">
        <v>339</v>
      </c>
      <c r="C93"/>
    </row>
    <row r="94" spans="1:3">
      <c r="A94" s="21" t="s">
        <v>192</v>
      </c>
      <c r="B94" s="21" t="s">
        <v>325</v>
      </c>
      <c r="C94"/>
    </row>
    <row r="95" spans="1:3">
      <c r="A95" s="21" t="s">
        <v>298</v>
      </c>
      <c r="B95" s="21" t="s">
        <v>327</v>
      </c>
      <c r="C95"/>
    </row>
    <row r="96" spans="1:3">
      <c r="A96" s="21" t="s">
        <v>299</v>
      </c>
      <c r="B96" s="21" t="s">
        <v>329</v>
      </c>
      <c r="C96"/>
    </row>
    <row r="97" spans="1:3">
      <c r="A97" s="21" t="s">
        <v>189</v>
      </c>
      <c r="B97" s="21" t="s">
        <v>338</v>
      </c>
      <c r="C97"/>
    </row>
    <row r="98" spans="1:3">
      <c r="A98" s="21" t="s">
        <v>200</v>
      </c>
      <c r="B98" s="21" t="s">
        <v>340</v>
      </c>
      <c r="C98"/>
    </row>
    <row r="99" spans="1:3">
      <c r="A99" s="21" t="s">
        <v>187</v>
      </c>
      <c r="B99" s="21" t="s">
        <v>335</v>
      </c>
      <c r="C99"/>
    </row>
    <row r="100" spans="1:3">
      <c r="A100" s="21" t="s">
        <v>221</v>
      </c>
      <c r="B100" s="21" t="s">
        <v>375</v>
      </c>
      <c r="C100"/>
    </row>
    <row r="101" spans="1:3">
      <c r="A101" s="21" t="s">
        <v>147</v>
      </c>
      <c r="B101" s="21" t="s">
        <v>142</v>
      </c>
      <c r="C101"/>
    </row>
    <row r="102" spans="1:3">
      <c r="A102" s="21" t="s">
        <v>300</v>
      </c>
      <c r="B102" s="21" t="s">
        <v>44</v>
      </c>
      <c r="C102"/>
    </row>
    <row r="103" spans="1:3">
      <c r="A103" s="21" t="s">
        <v>233</v>
      </c>
      <c r="B103" s="21" t="s">
        <v>45</v>
      </c>
      <c r="C103"/>
    </row>
    <row r="104" spans="1:3">
      <c r="A104" s="21" t="s">
        <v>237</v>
      </c>
      <c r="B104" s="21" t="s">
        <v>55</v>
      </c>
      <c r="C104"/>
    </row>
    <row r="105" spans="1:3">
      <c r="A105" s="21" t="s">
        <v>377</v>
      </c>
      <c r="B105" s="21" t="s">
        <v>64</v>
      </c>
      <c r="C105"/>
    </row>
    <row r="106" spans="1:3">
      <c r="A106" s="21" t="s">
        <v>235</v>
      </c>
      <c r="B106" s="21" t="s">
        <v>56</v>
      </c>
      <c r="C106"/>
    </row>
    <row r="107" spans="1:3">
      <c r="A107" s="21" t="s">
        <v>236</v>
      </c>
      <c r="B107" s="21" t="s">
        <v>51</v>
      </c>
      <c r="C107"/>
    </row>
    <row r="108" spans="1:3">
      <c r="A108" s="21" t="s">
        <v>238</v>
      </c>
      <c r="B108" s="21" t="s">
        <v>52</v>
      </c>
      <c r="C108"/>
    </row>
    <row r="109" spans="1:3">
      <c r="A109" s="21" t="s">
        <v>242</v>
      </c>
      <c r="B109" s="21" t="s">
        <v>58</v>
      </c>
      <c r="C109"/>
    </row>
    <row r="110" spans="1:3">
      <c r="A110" s="21" t="s">
        <v>245</v>
      </c>
      <c r="B110" s="21" t="s">
        <v>59</v>
      </c>
      <c r="C110"/>
    </row>
    <row r="111" spans="1:3">
      <c r="A111" s="21" t="s">
        <v>244</v>
      </c>
      <c r="B111" s="21" t="s">
        <v>53</v>
      </c>
      <c r="C111"/>
    </row>
    <row r="112" spans="1:3">
      <c r="A112" s="21" t="s">
        <v>311</v>
      </c>
      <c r="B112" s="21" t="s">
        <v>342</v>
      </c>
      <c r="C112"/>
    </row>
    <row r="113" spans="1:3">
      <c r="A113" s="21" t="s">
        <v>310</v>
      </c>
      <c r="B113" s="21" t="s">
        <v>61</v>
      </c>
      <c r="C113"/>
    </row>
    <row r="114" spans="1:3">
      <c r="A114" s="21" t="s">
        <v>301</v>
      </c>
      <c r="B114" s="21" t="s">
        <v>62</v>
      </c>
      <c r="C114"/>
    </row>
    <row r="115" spans="1:3">
      <c r="A115" s="21" t="s">
        <v>275</v>
      </c>
      <c r="B115" s="21" t="s">
        <v>65</v>
      </c>
      <c r="C115"/>
    </row>
    <row r="116" spans="1:3">
      <c r="A116" s="21" t="s">
        <v>378</v>
      </c>
      <c r="B116" s="21" t="s">
        <v>54</v>
      </c>
      <c r="C116"/>
    </row>
    <row r="117" spans="1:3">
      <c r="A117" s="21" t="s">
        <v>379</v>
      </c>
      <c r="B117" s="21" t="s">
        <v>60</v>
      </c>
      <c r="C117"/>
    </row>
    <row r="118" spans="1:3">
      <c r="A118" s="21" t="s">
        <v>380</v>
      </c>
      <c r="B118" s="21" t="s">
        <v>66</v>
      </c>
      <c r="C118"/>
    </row>
    <row r="119" spans="1:3">
      <c r="A119" s="21" t="s">
        <v>381</v>
      </c>
      <c r="B119" s="21" t="s">
        <v>67</v>
      </c>
      <c r="C119"/>
    </row>
    <row r="120" spans="1:3">
      <c r="A120" s="21" t="s">
        <v>382</v>
      </c>
      <c r="B120" s="21" t="s">
        <v>343</v>
      </c>
      <c r="C120"/>
    </row>
    <row r="121" spans="1:3">
      <c r="A121" s="21" t="s">
        <v>383</v>
      </c>
      <c r="B121" s="21" t="s">
        <v>63</v>
      </c>
      <c r="C121"/>
    </row>
    <row r="122" spans="1:3">
      <c r="A122" s="21" t="s">
        <v>384</v>
      </c>
      <c r="B122" s="21" t="s">
        <v>68</v>
      </c>
      <c r="C122"/>
    </row>
    <row r="123" spans="1:3">
      <c r="A123" s="21" t="s">
        <v>385</v>
      </c>
      <c r="B123" s="21" t="s">
        <v>69</v>
      </c>
      <c r="C123"/>
    </row>
    <row r="124" spans="1:3">
      <c r="A124" s="21" t="s">
        <v>386</v>
      </c>
      <c r="B124" s="21" t="s">
        <v>70</v>
      </c>
      <c r="C124"/>
    </row>
    <row r="125" spans="1:3">
      <c r="A125" s="21" t="s">
        <v>97</v>
      </c>
      <c r="B125" s="21" t="s">
        <v>71</v>
      </c>
      <c r="C125"/>
    </row>
    <row r="126" spans="1:3">
      <c r="A126" s="21" t="s">
        <v>211</v>
      </c>
      <c r="B126" s="21" t="s">
        <v>72</v>
      </c>
      <c r="C126"/>
    </row>
    <row r="127" spans="1:3">
      <c r="A127" s="21" t="s">
        <v>212</v>
      </c>
      <c r="B127" s="21" t="s">
        <v>366</v>
      </c>
      <c r="C127"/>
    </row>
    <row r="128" spans="1:3">
      <c r="A128" s="21" t="s">
        <v>201</v>
      </c>
      <c r="B128" s="21" t="s">
        <v>367</v>
      </c>
      <c r="C128"/>
    </row>
    <row r="129" spans="1:3">
      <c r="A129" s="21" t="s">
        <v>98</v>
      </c>
      <c r="B129" s="21" t="s">
        <v>234</v>
      </c>
      <c r="C129"/>
    </row>
    <row r="130" spans="1:3">
      <c r="A130" s="21" t="s">
        <v>115</v>
      </c>
      <c r="B130" s="21" t="s">
        <v>363</v>
      </c>
      <c r="C130"/>
    </row>
    <row r="131" spans="1:3">
      <c r="A131" s="21" t="s">
        <v>148</v>
      </c>
      <c r="B131" s="21" t="s">
        <v>344</v>
      </c>
      <c r="C131"/>
    </row>
    <row r="132" spans="1:3">
      <c r="A132" s="21" t="s">
        <v>180</v>
      </c>
      <c r="B132" s="21" t="s">
        <v>370</v>
      </c>
      <c r="C132"/>
    </row>
    <row r="133" spans="1:3">
      <c r="A133" s="21" t="s">
        <v>232</v>
      </c>
      <c r="B133" s="21" t="s">
        <v>346</v>
      </c>
      <c r="C133"/>
    </row>
    <row r="134" spans="1:3">
      <c r="A134" s="21" t="s">
        <v>181</v>
      </c>
      <c r="B134" s="21" t="s">
        <v>371</v>
      </c>
      <c r="C134"/>
    </row>
    <row r="135" spans="1:3">
      <c r="A135" s="21" t="s">
        <v>166</v>
      </c>
      <c r="B135" s="21" t="s">
        <v>345</v>
      </c>
      <c r="C135"/>
    </row>
    <row r="136" spans="1:3">
      <c r="A136" s="21" t="s">
        <v>99</v>
      </c>
      <c r="B136" s="21" t="s">
        <v>364</v>
      </c>
      <c r="C136"/>
    </row>
    <row r="137" spans="1:3">
      <c r="A137" s="21" t="s">
        <v>149</v>
      </c>
      <c r="B137" s="21" t="s">
        <v>369</v>
      </c>
      <c r="C137"/>
    </row>
    <row r="138" spans="1:3">
      <c r="A138" s="21" t="s">
        <v>100</v>
      </c>
      <c r="B138" s="21" t="s">
        <v>347</v>
      </c>
      <c r="C138"/>
    </row>
    <row r="139" spans="1:3">
      <c r="A139" s="21" t="s">
        <v>150</v>
      </c>
      <c r="B139" s="21" t="s">
        <v>365</v>
      </c>
      <c r="C139"/>
    </row>
    <row r="140" spans="1:3">
      <c r="A140" s="21" t="s">
        <v>174</v>
      </c>
      <c r="B140" s="21" t="s">
        <v>372</v>
      </c>
      <c r="C140"/>
    </row>
    <row r="141" spans="1:3">
      <c r="A141" s="21" t="s">
        <v>214</v>
      </c>
      <c r="B141" s="21" t="s">
        <v>368</v>
      </c>
      <c r="C141"/>
    </row>
    <row r="142" spans="1:3">
      <c r="A142" s="21" t="s">
        <v>225</v>
      </c>
      <c r="B142" s="21" t="s">
        <v>373</v>
      </c>
      <c r="C142"/>
    </row>
    <row r="143" spans="1:3">
      <c r="A143" s="21" t="s">
        <v>151</v>
      </c>
      <c r="B143" s="21" t="s">
        <v>102</v>
      </c>
      <c r="C143"/>
    </row>
    <row r="144" spans="1:3">
      <c r="A144" s="21" t="s">
        <v>152</v>
      </c>
      <c r="B144" s="21" t="s">
        <v>194</v>
      </c>
      <c r="C144"/>
    </row>
    <row r="145" spans="1:3">
      <c r="A145" s="21" t="s">
        <v>188</v>
      </c>
      <c r="B145" s="21" t="s">
        <v>105</v>
      </c>
      <c r="C145"/>
    </row>
    <row r="146" spans="1:3">
      <c r="A146" s="21" t="s">
        <v>193</v>
      </c>
      <c r="B146" s="21" t="s">
        <v>348</v>
      </c>
      <c r="C146"/>
    </row>
    <row r="147" spans="1:3">
      <c r="A147" s="21" t="s">
        <v>302</v>
      </c>
      <c r="B147" s="21" t="s">
        <v>349</v>
      </c>
      <c r="C147"/>
    </row>
    <row r="148" spans="1:3">
      <c r="A148" s="21" t="s">
        <v>202</v>
      </c>
      <c r="B148" s="21" t="s">
        <v>350</v>
      </c>
      <c r="C148"/>
    </row>
    <row r="149" spans="1:3">
      <c r="A149" s="21" t="s">
        <v>153</v>
      </c>
      <c r="B149" s="21" t="s">
        <v>351</v>
      </c>
      <c r="C149"/>
    </row>
    <row r="150" spans="1:3">
      <c r="A150" s="21" t="s">
        <v>154</v>
      </c>
      <c r="B150" s="21" t="s">
        <v>120</v>
      </c>
      <c r="C150"/>
    </row>
    <row r="151" spans="1:3">
      <c r="A151" s="21" t="s">
        <v>155</v>
      </c>
      <c r="B151" s="21" t="s">
        <v>106</v>
      </c>
      <c r="C151"/>
    </row>
    <row r="152" spans="1:3">
      <c r="A152" s="21" t="s">
        <v>156</v>
      </c>
      <c r="B152" s="21" t="s">
        <v>258</v>
      </c>
      <c r="C152"/>
    </row>
    <row r="153" spans="1:3">
      <c r="A153" s="21" t="s">
        <v>116</v>
      </c>
      <c r="B153" s="21" t="s">
        <v>190</v>
      </c>
      <c r="C153"/>
    </row>
    <row r="154" spans="1:3">
      <c r="A154" s="21" t="s">
        <v>157</v>
      </c>
      <c r="B154" s="21" t="s">
        <v>261</v>
      </c>
      <c r="C154"/>
    </row>
    <row r="155" spans="1:3">
      <c r="A155" s="21" t="s">
        <v>224</v>
      </c>
      <c r="B155" s="21" t="s">
        <v>79</v>
      </c>
      <c r="C155"/>
    </row>
    <row r="156" spans="1:3">
      <c r="A156" s="21" t="s">
        <v>239</v>
      </c>
      <c r="B156" s="21" t="s">
        <v>352</v>
      </c>
      <c r="C156"/>
    </row>
    <row r="157" spans="1:3">
      <c r="A157" s="21" t="s">
        <v>264</v>
      </c>
      <c r="B157" s="21" t="s">
        <v>353</v>
      </c>
      <c r="C157"/>
    </row>
    <row r="158" spans="1:3">
      <c r="A158" s="21" t="s">
        <v>303</v>
      </c>
      <c r="B158" s="21" t="s">
        <v>107</v>
      </c>
      <c r="C158"/>
    </row>
    <row r="159" spans="1:3">
      <c r="A159" s="21" t="s">
        <v>287</v>
      </c>
      <c r="B159" s="21" t="s">
        <v>112</v>
      </c>
      <c r="C159"/>
    </row>
    <row r="160" spans="1:3">
      <c r="A160" s="21" t="s">
        <v>273</v>
      </c>
      <c r="B160" s="21" t="s">
        <v>260</v>
      </c>
      <c r="C160"/>
    </row>
    <row r="161" spans="1:3">
      <c r="A161" s="21" t="s">
        <v>284</v>
      </c>
      <c r="B161" s="21" t="s">
        <v>354</v>
      </c>
      <c r="C161"/>
    </row>
    <row r="162" spans="1:3">
      <c r="A162" s="21" t="s">
        <v>280</v>
      </c>
      <c r="B162" s="21" t="s">
        <v>355</v>
      </c>
      <c r="C162"/>
    </row>
    <row r="163" spans="1:3">
      <c r="A163" s="21" t="s">
        <v>304</v>
      </c>
      <c r="B163" s="21" t="s">
        <v>104</v>
      </c>
      <c r="C163"/>
    </row>
    <row r="164" spans="1:3">
      <c r="A164" s="21" t="s">
        <v>267</v>
      </c>
      <c r="B164" s="21" t="s">
        <v>217</v>
      </c>
      <c r="C164"/>
    </row>
    <row r="165" spans="1:3">
      <c r="A165" s="21" t="s">
        <v>285</v>
      </c>
      <c r="B165" s="21" t="s">
        <v>334</v>
      </c>
      <c r="C165"/>
    </row>
    <row r="166" spans="1:3">
      <c r="A166" s="21" t="s">
        <v>305</v>
      </c>
      <c r="B166" s="21" t="s">
        <v>356</v>
      </c>
      <c r="C166"/>
    </row>
    <row r="167" spans="1:3">
      <c r="A167" s="21" t="s">
        <v>286</v>
      </c>
      <c r="B167" s="21" t="s">
        <v>336</v>
      </c>
      <c r="C167"/>
    </row>
    <row r="168" spans="1:3">
      <c r="A168" s="21" t="s">
        <v>288</v>
      </c>
      <c r="B168" s="21" t="s">
        <v>337</v>
      </c>
      <c r="C168"/>
    </row>
    <row r="169" spans="1:3">
      <c r="A169" s="21" t="s">
        <v>289</v>
      </c>
      <c r="B169" s="21" t="s">
        <v>357</v>
      </c>
      <c r="C169"/>
    </row>
    <row r="170" spans="1:3">
      <c r="A170" s="21" t="s">
        <v>274</v>
      </c>
      <c r="B170" s="21" t="s">
        <v>182</v>
      </c>
      <c r="C170"/>
    </row>
    <row r="171" spans="1:3">
      <c r="A171" s="21" t="s">
        <v>306</v>
      </c>
      <c r="B171" s="21" t="s">
        <v>358</v>
      </c>
      <c r="C171"/>
    </row>
    <row r="172" spans="1:3">
      <c r="A172" s="21" t="s">
        <v>307</v>
      </c>
      <c r="B172" s="21" t="s">
        <v>241</v>
      </c>
      <c r="C172"/>
    </row>
    <row r="173" spans="1:3">
      <c r="A173" s="21" t="s">
        <v>276</v>
      </c>
      <c r="B173" s="21" t="s">
        <v>359</v>
      </c>
      <c r="C173"/>
    </row>
    <row r="174" spans="1:3">
      <c r="A174" s="21" t="s">
        <v>387</v>
      </c>
      <c r="B174" s="21" t="s">
        <v>333</v>
      </c>
      <c r="C174"/>
    </row>
    <row r="175" spans="1:3">
      <c r="A175" s="21" t="s">
        <v>210</v>
      </c>
      <c r="B175" s="21" t="s">
        <v>328</v>
      </c>
      <c r="C175"/>
    </row>
    <row r="176" spans="1:3">
      <c r="A176" s="21" t="s">
        <v>203</v>
      </c>
      <c r="B176" s="21" t="s">
        <v>320</v>
      </c>
      <c r="C176"/>
    </row>
    <row r="177" spans="1:3">
      <c r="A177" s="21" t="s">
        <v>117</v>
      </c>
      <c r="B177" s="21" t="s">
        <v>321</v>
      </c>
      <c r="C177"/>
    </row>
    <row r="178" spans="1:3">
      <c r="A178" s="21" t="s">
        <v>323</v>
      </c>
      <c r="B178" s="21" t="s">
        <v>322</v>
      </c>
      <c r="C178"/>
    </row>
    <row r="179" spans="1:3">
      <c r="A179" s="21" t="s">
        <v>388</v>
      </c>
      <c r="B179" s="21" t="s">
        <v>319</v>
      </c>
      <c r="C179"/>
    </row>
    <row r="180" spans="1:3">
      <c r="A180" s="21" t="s">
        <v>206</v>
      </c>
      <c r="B180" s="21" t="s">
        <v>360</v>
      </c>
      <c r="C180"/>
    </row>
    <row r="181" spans="1:3">
      <c r="A181" s="21" t="s">
        <v>213</v>
      </c>
      <c r="B181" s="21" t="s">
        <v>257</v>
      </c>
      <c r="C181"/>
    </row>
    <row r="182" spans="1:3">
      <c r="A182" s="21" t="s">
        <v>326</v>
      </c>
      <c r="B182" s="21" t="s">
        <v>361</v>
      </c>
      <c r="C182"/>
    </row>
    <row r="183" spans="1:3">
      <c r="A183" s="21" t="s">
        <v>389</v>
      </c>
      <c r="B183" s="21" t="s">
        <v>362</v>
      </c>
      <c r="C183"/>
    </row>
    <row r="184" spans="1:3">
      <c r="A184" s="21" t="s">
        <v>75</v>
      </c>
      <c r="B184"/>
      <c r="C184"/>
    </row>
    <row r="185" spans="1:3">
      <c r="A185" s="21" t="s">
        <v>332</v>
      </c>
      <c r="B185"/>
      <c r="C185"/>
    </row>
    <row r="186" spans="1:3">
      <c r="A186" s="21" t="s">
        <v>330</v>
      </c>
      <c r="B186"/>
      <c r="C186"/>
    </row>
    <row r="187" spans="1:3">
      <c r="A187" s="21" t="s">
        <v>317</v>
      </c>
      <c r="B187"/>
      <c r="C187"/>
    </row>
    <row r="188" spans="1:3">
      <c r="A188" s="21" t="s">
        <v>331</v>
      </c>
      <c r="B188"/>
      <c r="C188"/>
    </row>
    <row r="189" spans="1:3">
      <c r="A189" s="21" t="s">
        <v>390</v>
      </c>
      <c r="B189"/>
      <c r="C189"/>
    </row>
    <row r="190" spans="1:3">
      <c r="A190" s="21" t="s">
        <v>391</v>
      </c>
      <c r="B190"/>
      <c r="C190"/>
    </row>
    <row r="191" spans="1:3">
      <c r="A191" s="21" t="s">
        <v>392</v>
      </c>
      <c r="B191"/>
      <c r="C191"/>
    </row>
    <row r="192" spans="1:3">
      <c r="A192" s="21" t="s">
        <v>393</v>
      </c>
      <c r="B192"/>
      <c r="C192"/>
    </row>
    <row r="193" spans="1:3">
      <c r="A193" s="21" t="s">
        <v>394</v>
      </c>
      <c r="B193"/>
      <c r="C193"/>
    </row>
    <row r="194" spans="1:3">
      <c r="A194" s="21" t="s">
        <v>395</v>
      </c>
      <c r="B194"/>
      <c r="C194"/>
    </row>
    <row r="195" spans="1:3">
      <c r="A195" s="21" t="s">
        <v>396</v>
      </c>
      <c r="B195"/>
      <c r="C195"/>
    </row>
    <row r="196" spans="1:3">
      <c r="A196" s="21" t="s">
        <v>397</v>
      </c>
      <c r="B196"/>
      <c r="C196"/>
    </row>
    <row r="197" spans="1:3">
      <c r="A197" s="21" t="s">
        <v>398</v>
      </c>
      <c r="B197"/>
      <c r="C197"/>
    </row>
    <row r="198" spans="1:3">
      <c r="A198" s="21" t="s">
        <v>399</v>
      </c>
      <c r="B198"/>
      <c r="C198"/>
    </row>
    <row r="199" spans="1:3">
      <c r="A199" s="21" t="s">
        <v>400</v>
      </c>
      <c r="B199"/>
      <c r="C199"/>
    </row>
    <row r="200" spans="1:3">
      <c r="A200" s="21" t="s">
        <v>401</v>
      </c>
      <c r="B200"/>
      <c r="C200"/>
    </row>
    <row r="201" spans="1:3">
      <c r="A201" s="21" t="s">
        <v>402</v>
      </c>
      <c r="B201"/>
      <c r="C201"/>
    </row>
    <row r="202" spans="1:3">
      <c r="A202" s="21" t="s">
        <v>403</v>
      </c>
      <c r="B202"/>
      <c r="C202"/>
    </row>
    <row r="203" spans="1:3">
      <c r="A203" s="21" t="s">
        <v>404</v>
      </c>
      <c r="B203"/>
      <c r="C203"/>
    </row>
    <row r="204" spans="1:3">
      <c r="A204" s="21" t="s">
        <v>405</v>
      </c>
      <c r="B204"/>
      <c r="C204"/>
    </row>
    <row r="205" spans="1:3">
      <c r="A205" s="21" t="s">
        <v>406</v>
      </c>
      <c r="B205"/>
      <c r="C205"/>
    </row>
    <row r="206" spans="1:3">
      <c r="A206" s="21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Аслан Тулеуханов</cp:lastModifiedBy>
  <cp:lastPrinted>2020-01-31T11:15:06Z</cp:lastPrinted>
  <dcterms:created xsi:type="dcterms:W3CDTF">2009-07-03T12:05:45Z</dcterms:created>
  <dcterms:modified xsi:type="dcterms:W3CDTF">2020-04-20T09:57:24Z</dcterms:modified>
</cp:coreProperties>
</file>