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1496" windowHeight="2664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53" i="1" l="1"/>
  <c r="T53" i="1"/>
  <c r="T34" i="1" l="1"/>
  <c r="AA49" i="1" l="1"/>
  <c r="Z49" i="1"/>
  <c r="Y49" i="1"/>
  <c r="X49" i="1"/>
  <c r="X33" i="1" l="1"/>
  <c r="W33" i="1"/>
  <c r="S33" i="1"/>
  <c r="R33" i="1"/>
  <c r="W32" i="1" l="1"/>
  <c r="S32" i="1"/>
  <c r="X22" i="1"/>
  <c r="W22" i="1"/>
  <c r="S22" i="1"/>
  <c r="R22" i="1"/>
</calcChain>
</file>

<file path=xl/sharedStrings.xml><?xml version="1.0" encoding="utf-8"?>
<sst xmlns="http://schemas.openxmlformats.org/spreadsheetml/2006/main" count="675" uniqueCount="164">
  <si>
    <t>№ п/п</t>
  </si>
  <si>
    <t>Тип пункта плана</t>
  </si>
  <si>
    <t>Вид предмета закупок</t>
  </si>
  <si>
    <t>Код товара, работы, услуги (в соответствии с КТРУ)</t>
  </si>
  <si>
    <t xml:space="preserve">Наименование закупаемых товаров, работ, услуг на государственном языке 
(в соответствии с КТРУ)
</t>
  </si>
  <si>
    <t>Наименование закупаемых товаров, работ, услуг на русском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</si>
  <si>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</si>
  <si>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</si>
  <si>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</si>
  <si>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Способ закупок</t>
  </si>
  <si>
    <t>Единица измерения (в соответствии с КТРУ)</t>
  </si>
  <si>
    <t>Количество, объем</t>
  </si>
  <si>
    <t>Цена за единицу, тенге, без НДС</t>
  </si>
  <si>
    <t>Планируемая сумма закупа, тенге, без НДС</t>
  </si>
  <si>
    <t>Срок проведения закупок (месяц)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</si>
  <si>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</si>
  <si>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</si>
  <si>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</t>
  </si>
  <si>
    <t>-</t>
  </si>
  <si>
    <t>услуга</t>
  </si>
  <si>
    <t>Общие сведения</t>
  </si>
  <si>
    <t xml:space="preserve">БИН заказчика </t>
  </si>
  <si>
    <t>РНН Заказчика</t>
  </si>
  <si>
    <t>Наименование заказчика (на государственном языке)</t>
  </si>
  <si>
    <t>Наименование заказчика (на русском языке)</t>
  </si>
  <si>
    <t>Год плана закупок</t>
  </si>
  <si>
    <t>Акционерное общество "Национальный управляющий холдинг "Байтерек"</t>
  </si>
  <si>
    <t>"Бәйтерек" Ұлттық басқарушы холдингі" акционерлік қоғамы</t>
  </si>
  <si>
    <t>Закупки, превышающие финансовый год</t>
  </si>
  <si>
    <t>Краткая характеристика (описание) товаров, работ и услуг на государственном языке (в соответствии с КТРУ)</t>
  </si>
  <si>
    <t>2017-2021</t>
  </si>
  <si>
    <t>тендер</t>
  </si>
  <si>
    <t>Услуги по предоставлению Системы кадрового управления</t>
  </si>
  <si>
    <t>62.09.20.10.11.26.00</t>
  </si>
  <si>
    <t xml:space="preserve">Бағдарламалық жасақтаманы әкімшілеу және оған техникалық қызмет көрсету бойынша қызметтер </t>
  </si>
  <si>
    <t>Услуги по администрированию и техническому обслуживанию сервисного программного обеспечения</t>
  </si>
  <si>
    <t xml:space="preserve">Сервистік бағдарламалық жасақтаманы әкімшілеу және оған техникалық қызмет көрсету </t>
  </si>
  <si>
    <t>Администрирование и техническое обслуживание программного обеспечения сервисного</t>
  </si>
  <si>
    <t>Кадрлық басқару жүйесін беру бойынша қызметтер</t>
  </si>
  <si>
    <t>69.20.10.10.00.00.00</t>
  </si>
  <si>
    <t>Қаржылық тексеріс өткізу қызметі</t>
  </si>
  <si>
    <t>Услуги по проведению ревизий финансовых</t>
  </si>
  <si>
    <t>Қаржылық тексеріс (аудит) өткізу қызметі</t>
  </si>
  <si>
    <t>Услуги по проведению ревизий финансовых (аудита)</t>
  </si>
  <si>
    <t xml:space="preserve">Халықаралық қаржы есептілігінің стандарттарына сәйкес  «Бәйтерек» ҰБХ» АҚ компаниялары тобының 2015 – 2018 жылдарға арналған шоғырландырылған және жеке қаржы есептілігінің аудиты </t>
  </si>
  <si>
    <t>Аудит консолидированной и отдельной финансовой отчетности группы компаний АО «НУХ "Байтерек» на 2015-2018 годы в соответствии с Международными стандартами финансовой отчетности</t>
  </si>
  <si>
    <t>62.09.20.20.80.00.00</t>
  </si>
  <si>
    <t>Интернеттегі ақпараттық ресурстарға қол жеткізуді қамтамасыз ету бойынша қызметтер</t>
  </si>
  <si>
    <t>Услуги по предоставлению доступа к информационным ресурсам, находящимся в сети Интернет</t>
  </si>
  <si>
    <t>Интернет (және т.б. пайдаланушы сертификаттау, қол) туралы ақпарат ресурстарына қол жеткізуін қамтамасыз ету қызметтері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</si>
  <si>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</si>
  <si>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Bloomberg Professional бюлетеніне жазылу</t>
  </si>
  <si>
    <t>Подписка на бюллетень Bloomberg Professional</t>
  </si>
  <si>
    <t>Один источник</t>
  </si>
  <si>
    <t>Bloomberg Data License бюлетеніне жазылу</t>
  </si>
  <si>
    <t>Подписка на бюллетень Bloomberg Data License</t>
  </si>
  <si>
    <t>94.12.10.24.00.00.00</t>
  </si>
  <si>
    <t>Рейтинг агенттігінің қызметтері</t>
  </si>
  <si>
    <t>Услуги рейтингового агентства</t>
  </si>
  <si>
    <t>ноябрь-декабрь 2014 г.</t>
  </si>
  <si>
    <t>за 2017г. до 15-04-2018г., за 2018г. до 15-04-2019г.</t>
  </si>
  <si>
    <t xml:space="preserve"> декабрь 2016 г., декабрь 2017 г.</t>
  </si>
  <si>
    <t>Утверждено решением Правления АО "НУХ "Байтерек" от 23-08-2017 № 33/17</t>
  </si>
  <si>
    <t>Внесены изменения и дополнения в ПДЗ решением Правления АО "НУХ "Байтерек" от 01-11-2017 № 43/17</t>
  </si>
  <si>
    <t>Услуга</t>
  </si>
  <si>
    <t>64.19.14.50.30.00.00</t>
  </si>
  <si>
    <t>Услуги по ведению системы реестров держателей ценных бумаг</t>
  </si>
  <si>
    <t>Бағалы қағаздарға қызмет көрсету</t>
  </si>
  <si>
    <t>за 2018 год- с 01.01.2018  
по 31.12. 2018г.  
за 2019 год- с 01.01.2019 
по 31.12. 2019г. 
за 2020 год с 01.01.2020  
по 31.12. 2020г. 
за 2021 год с 01.01.2021  
по 31.12. 2021г.</t>
  </si>
  <si>
    <t>710000000</t>
  </si>
  <si>
    <t>64.19.14.50.00.00.00</t>
  </si>
  <si>
    <t>Услуги по операциям с ценными бумагами</t>
  </si>
  <si>
    <t>Обслуживание ценных бумаг</t>
  </si>
  <si>
    <t>Облигацияларды ұстаушы өкілдерінің қызметтері</t>
  </si>
  <si>
    <t>Fitch рейтингтік агенттік қызметтері</t>
  </si>
  <si>
    <t>Услуги рейтингового агентства Fitch</t>
  </si>
  <si>
    <t>один источник</t>
  </si>
  <si>
    <t>за 2018 год- с 01.02.2018  
по 31.12. 2018г.   
за 2019 год- с 01.01.2019 
по 31.12. 2019г. 
за 2020 год с 01.01.2020  
по 31.12. 2020г.
за 2021 год с 01.01.2021 
по 31.12.2021 год.</t>
  </si>
  <si>
    <t>Moody's рейтингтік агенттік қызметтері</t>
  </si>
  <si>
    <t>Услуги рейтингового агентства Moody's</t>
  </si>
  <si>
    <t xml:space="preserve">Қазақстан Республикасы мемлекеттік органдардың Бірыңғай электронды құжат айналымы жүйесімен біріктірудің техникалық мүмкіндігімен "Бәйтерек" ҰБХ" АҚ-да электронды құжат айналымы жүйесін қайта пысықтау бойынша қызметтер </t>
  </si>
  <si>
    <t>Услуги по распространению и настройке Системы электронного документооборота в АО «НУХ «Байтерек» с технической возможностью интеграции с Единой системой электронного документооборота государственных органов Республики Казахстан</t>
  </si>
  <si>
    <t>за 2017 год - с даты заключения договора по 31.12.2017г.
за 2018 год - с 01.01.2018г. по 31 декабря 2018 года</t>
  </si>
  <si>
    <t>Внесены изменения и дополнения в ПДЗ решением Правления АО "НУХ "Байтерек" от 20-12-2017 № 52/17</t>
  </si>
  <si>
    <t>Обслуживание ценных бумаг  (ЕРЦБ)</t>
  </si>
  <si>
    <t>Услуги представителя держателя облигаций (ПДО)</t>
  </si>
  <si>
    <t xml:space="preserve">Приложение №1 
к решению Правления АО «НУХ «Байтерек» 
от «23» августа 2017 года № 33/17
</t>
  </si>
  <si>
    <t xml:space="preserve"> за 2019 год - с 01.01.2019г. 
по 31.12.2019г.
за 2020 год с 01.01.2020г. 
по 31.12.2020г.
за 2021 год с 01.01.2021г.
по 31.12.2021г.</t>
  </si>
  <si>
    <t>2018 - 2019</t>
  </si>
  <si>
    <t>70.22.11.18.00.00.00</t>
  </si>
  <si>
    <t>Услуги консультационные по проведению анализа деятельности компании</t>
  </si>
  <si>
    <t>Комплекс консультационных услуг по проведению комплексного анализа деятельности компании</t>
  </si>
  <si>
    <t>Стратегиялық серіктесті немесе инвесторды анықтау және таңдау бойынша қаржы консультантының қызметі</t>
  </si>
  <si>
    <t>Услуги финансового консультанта по выявлению и выбору стратегического партнера или инвестора</t>
  </si>
  <si>
    <t xml:space="preserve">с даты заключения договора  по 31.12. 2018г.  </t>
  </si>
  <si>
    <t>Внесены изменения и дополнения в ПДЗ решением Правления АО "НУХ "Байтерек" от 04-04-2018 № 12/18</t>
  </si>
  <si>
    <t>68.20.12.00.00.00.01</t>
  </si>
  <si>
    <t xml:space="preserve">Кеңсе орын-жайларын жалға алу бойынша қызмет </t>
  </si>
  <si>
    <t>Услуги по аренде офисных помещений</t>
  </si>
  <si>
    <t>Астана қаласындағы  орталық аппараттың  офистік үй-жйын жалға алу</t>
  </si>
  <si>
    <t xml:space="preserve">Аренда офисного помещения центрального аппарата в г. Астана </t>
  </si>
  <si>
    <t>52.21.24.12.00.00.00</t>
  </si>
  <si>
    <t xml:space="preserve">Қоғамдық орындарда, жолдарда, көшелерде көлік құралын тұраққа қою бойынша қызымет </t>
  </si>
  <si>
    <t>Услуги парковок для транспортных средств на улицах, на дорогах, в общественных местах</t>
  </si>
  <si>
    <t>Қызметтік автокөлік үшін паркингті жалға алу</t>
  </si>
  <si>
    <t xml:space="preserve">Аренда паркинга для служебного автотранспорта </t>
  </si>
  <si>
    <t>Внесены изменения и дополнения в ПДЗ решением Правления АО "НУХ "Байтерек" от 30-05-2018 № 22/18</t>
  </si>
  <si>
    <t>июнь</t>
  </si>
  <si>
    <t>2018 год - с 04.05.2018г. по 31.12.2018г. 
2019 год - с 01.01.2019г. по 31.12.2019г.
2020 год - с 01.01.2020г. по 31.12.2020г.
2021 год - с 01.01.2021г. по 31.12.2021г.</t>
  </si>
  <si>
    <t>85.59.19.10.00.00.00</t>
  </si>
  <si>
    <t xml:space="preserve">Қызметкерлерді даярлау, қайта даярлау және олардың біліктілігін арттыру бойынша білім беру қызметтері </t>
  </si>
  <si>
    <t>Услуги образовательные по подготовке, переподготовке и повышению квалификации работников</t>
  </si>
  <si>
    <t>Оқыту тренингтер мен семинарларды ұйымдастыруды қоса алғанда, қызметкерлерді дайындау, қайта даярлау және олардың біліктілігін артыру</t>
  </si>
  <si>
    <t>Подготовка, переподготовка и повышение квалификации работников,включая организацию обучающих тренингов и семинаров</t>
  </si>
  <si>
    <t>"Executive Master of Business Administration (EMBA)" бағдарламасы бойынша оқу</t>
  </si>
  <si>
    <t xml:space="preserve">Обучение по программе "Executive Master of Business Administration (EMBA)" </t>
  </si>
  <si>
    <t>Одна услуга</t>
  </si>
  <si>
    <t>октябрь 
2018 года</t>
  </si>
  <si>
    <t>июль 2020 года</t>
  </si>
  <si>
    <t>г. Москва</t>
  </si>
  <si>
    <t>"Global Master in Business Analytics and Big Data" бағдарламасы бойынша оқу</t>
  </si>
  <si>
    <t>Обучение по программе "Global Master in Business Analytics and Big Data"</t>
  </si>
  <si>
    <t>Executive МВА бағдарламасы бойынша оқу</t>
  </si>
  <si>
    <t>Обучение по программе Executive МВА</t>
  </si>
  <si>
    <t>ноябрь 
2018 года</t>
  </si>
  <si>
    <t>август 2020 года</t>
  </si>
  <si>
    <t>Внесены изменения и дополнения в ПДЗ решением Правления АО "НУХ "Байтерек" от 24-10-2018 № 45/18</t>
  </si>
  <si>
    <t>Внесены изменения и дополнения в ПДЗ решением Правления АО "НУХ "Байтерек" от 05-12-2018 № 54/18</t>
  </si>
  <si>
    <t>Обучение по программе магистратуры Master of Laws (LLM)</t>
  </si>
  <si>
    <t>Master of Laws (LLM) магистратурасы бағдарламасы бойынша оқыту</t>
  </si>
  <si>
    <t>декабрь 2019 года</t>
  </si>
  <si>
    <t>г.Лондон</t>
  </si>
  <si>
    <t>66.19.10.00.00.00.06</t>
  </si>
  <si>
    <t>Бағалы қағаздармен мәмілелер жасау жөніндегі қызметтер</t>
  </si>
  <si>
    <t>Услуги по заключению сделок с ценными бумагами прочие</t>
  </si>
  <si>
    <t>Бағалы қағаздарға қызмет көрсету (биржа қызметтерінің комиссиялық шығыстары)</t>
  </si>
  <si>
    <t>Обслуживание ценных бумаг (комиссионные расходы услуг биржи)</t>
  </si>
  <si>
    <t>декабрь 2018 года</t>
  </si>
  <si>
    <t>с даты заключения договора, ежеквартально до 31 декабря 2021 года</t>
  </si>
  <si>
    <t>Испания</t>
  </si>
  <si>
    <t>за 2017-2018 гг. - декабрь 2016 г.
За 2019-2021 гг. - декабрь 2018 г.</t>
  </si>
  <si>
    <r>
      <rPr>
        <b/>
        <sz val="10"/>
        <color indexed="8"/>
        <rFont val="Times New Roman"/>
        <family val="1"/>
        <charset val="204"/>
      </rPr>
      <t xml:space="preserve">за 2017-2018гг. - 
</t>
    </r>
    <r>
      <rPr>
        <sz val="10"/>
        <color indexed="8"/>
        <rFont val="Times New Roman"/>
        <family val="1"/>
        <charset val="204"/>
      </rPr>
      <t xml:space="preserve">с 01.01.2017г. по 31.12.2018г.
</t>
    </r>
    <r>
      <rPr>
        <b/>
        <sz val="10"/>
        <color indexed="8"/>
        <rFont val="Times New Roman"/>
        <family val="1"/>
        <charset val="204"/>
      </rPr>
      <t xml:space="preserve">за 2019 - 2021 гг. - </t>
    </r>
    <r>
      <rPr>
        <sz val="10"/>
        <color indexed="8"/>
        <rFont val="Times New Roman"/>
        <family val="1"/>
        <charset val="204"/>
      </rPr>
      <t xml:space="preserve">
с 01.01.2019г. по 31.12.2021г.</t>
    </r>
  </si>
  <si>
    <t>июнь 2018г.</t>
  </si>
  <si>
    <t xml:space="preserve">2019-2021 жылдарға арналған қаржылық тексеріс (қаржылық есептіліктің аудиті) өткізу бойынша қызметтер </t>
  </si>
  <si>
    <t>Услуги по проведению ревизий финансовых (аудит финансовой отчетности) на 2019-2021 годы</t>
  </si>
  <si>
    <t>открытый тендер</t>
  </si>
  <si>
    <t xml:space="preserve"> - </t>
  </si>
  <si>
    <t>январь 2019 г.</t>
  </si>
  <si>
    <t>2019 г. - до 20-04-2020 г.,      2020 г. - до 20-04-2021 г.,      2021 г. - до 20-04-2022 г.</t>
  </si>
  <si>
    <t>Внесены изменения и дополнения в ПДЗ решением Правления АО "НУХ "Байтерек" от 19-12-2018 № 56/18</t>
  </si>
  <si>
    <t>Внесены изменения и дополнения в ПДЗ решением Правления АО "НУХ "Байтерек" от 29-01-2019 № 06/19</t>
  </si>
  <si>
    <t>MBA at Essex University магистратурасы бағдарламасы бойынша оқыту</t>
  </si>
  <si>
    <t>Обучение по программе магистратуры MBA at Essex University</t>
  </si>
  <si>
    <t>январь 2020 года</t>
  </si>
  <si>
    <t>Distance Learning MBA магистратурасы бағдарламасы бойынша оқыту</t>
  </si>
  <si>
    <t>Обучение по программе магистратуры Distance Learning MBA</t>
  </si>
  <si>
    <t>июнь 2021 года</t>
  </si>
  <si>
    <t>MBA магистратурасы бағдарламасы бойынша оқыту</t>
  </si>
  <si>
    <t>Обучение по программе магистратуры MBA</t>
  </si>
  <si>
    <t>сентябрь 2020 г.</t>
  </si>
  <si>
    <t>г.Алматы</t>
  </si>
  <si>
    <t>май 2019 г.</t>
  </si>
  <si>
    <t>Внесены изменения и дополнения в ПДЗ решением Правления АО "НУХ "Байтерек" от 29-05-2019 № 29/19</t>
  </si>
  <si>
    <t>Долгосрочный план закупок товаров, работ и услуг АО "НУХ "Байтерек" на 2017-2021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</si>
</sst>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₽_-;\-* #,##0\ _₽_-;_-* &quot;-&quot;\ _₽_-;_-@_-"/>
    <numFmt numFmtId="165" formatCode="_-* #,##0.00\ _₽_-;\-* #,##0.00\ _₽_-;_-* &quot;-&quot;??\ _₽_-;_-@_-"/>
    <numFmt numFmtId="166" formatCode="000000"/>
    <numFmt numFmtId="167" formatCode="_-* #,##0\ _₽_-;\-* #,##0\ _₽_-;_-* &quot;-&quot;??\ _₽_-;_-@_-"/>
    <numFmt numFmtId="168" formatCode="[$-419]mmmm\ yyyy;@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06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center"/>
    </xf>
    <xf numFmtId="0" fontId="2" fillId="0" borderId="0" xfId="1" applyFont="1" applyFill="1" applyAlignment="1">
      <alignment vertical="top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/>
    </xf>
    <xf numFmtId="3" fontId="2" fillId="0" borderId="0" xfId="1" applyNumberFormat="1" applyFont="1" applyFill="1" applyAlignment="1">
      <alignment vertical="top"/>
    </xf>
    <xf numFmtId="0" fontId="3" fillId="0" borderId="0" xfId="1" applyFont="1" applyFill="1" applyBorder="1" applyAlignment="1">
      <alignment vertical="top"/>
    </xf>
    <xf numFmtId="0" fontId="3" fillId="0" borderId="1" xfId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66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3" borderId="0" xfId="0" applyFont="1" applyFill="1"/>
    <xf numFmtId="0" fontId="5" fillId="4" borderId="0" xfId="0" applyFont="1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2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/>
    <xf numFmtId="0" fontId="5" fillId="6" borderId="0" xfId="0" applyFont="1" applyFill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/>
    <xf numFmtId="0" fontId="5" fillId="8" borderId="0" xfId="0" applyFont="1" applyFill="1"/>
    <xf numFmtId="0" fontId="5" fillId="9" borderId="0" xfId="0" applyFont="1" applyFill="1"/>
    <xf numFmtId="0" fontId="5" fillId="0" borderId="1" xfId="0" applyFont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vertical="top"/>
    </xf>
    <xf numFmtId="3" fontId="3" fillId="2" borderId="0" xfId="1" applyNumberFormat="1" applyFont="1" applyFill="1" applyBorder="1" applyAlignment="1">
      <alignment horizontal="center" vertical="top"/>
    </xf>
    <xf numFmtId="0" fontId="3" fillId="2" borderId="0" xfId="1" applyFont="1" applyFill="1" applyBorder="1" applyAlignment="1">
      <alignment vertical="top"/>
    </xf>
    <xf numFmtId="0" fontId="2" fillId="2" borderId="0" xfId="1" applyFont="1" applyFill="1" applyAlignment="1">
      <alignment vertical="top"/>
    </xf>
    <xf numFmtId="3" fontId="2" fillId="2" borderId="0" xfId="1" applyNumberFormat="1" applyFont="1" applyFill="1" applyBorder="1" applyAlignment="1">
      <alignment horizontal="center" vertical="top"/>
    </xf>
    <xf numFmtId="49" fontId="2" fillId="2" borderId="0" xfId="1" applyNumberFormat="1" applyFont="1" applyFill="1" applyBorder="1" applyAlignment="1">
      <alignment horizontal="center" vertical="top" wrapText="1"/>
    </xf>
    <xf numFmtId="0" fontId="2" fillId="2" borderId="0" xfId="1" applyFont="1" applyFill="1" applyBorder="1" applyAlignment="1">
      <alignment horizontal="center" vertical="top" wrapText="1"/>
    </xf>
    <xf numFmtId="3" fontId="2" fillId="2" borderId="0" xfId="1" applyNumberFormat="1" applyFont="1" applyFill="1" applyAlignment="1">
      <alignment vertical="top"/>
    </xf>
    <xf numFmtId="0" fontId="5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 wrapText="1"/>
    </xf>
    <xf numFmtId="167" fontId="5" fillId="2" borderId="1" xfId="2" applyNumberFormat="1" applyFont="1" applyFill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5" fontId="5" fillId="2" borderId="1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165" fontId="8" fillId="2" borderId="1" xfId="3" applyNumberFormat="1" applyFont="1" applyFill="1" applyBorder="1" applyAlignment="1">
      <alignment horizontal="center" vertical="center"/>
    </xf>
    <xf numFmtId="168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65" fontId="5" fillId="0" borderId="1" xfId="2" applyFont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5" fillId="0" borderId="1" xfId="2" applyNumberFormat="1" applyFont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10" borderId="0" xfId="0" applyFont="1" applyFill="1"/>
    <xf numFmtId="0" fontId="5" fillId="11" borderId="0" xfId="0" applyFont="1" applyFill="1"/>
    <xf numFmtId="0" fontId="7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5" fillId="12" borderId="0" xfId="0" applyFont="1" applyFill="1"/>
    <xf numFmtId="0" fontId="5" fillId="0" borderId="0" xfId="0" applyFont="1" applyAlignment="1">
      <alignment horizontal="left" wrapText="1"/>
    </xf>
    <xf numFmtId="0" fontId="3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2" builtinId="3"/>
    <cellStyle name="Финансовый [0]" xfId="3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abSelected="1" zoomScale="70" zoomScaleNormal="70" workbookViewId="0">
      <selection activeCell="H22" sqref="H22"/>
    </sheetView>
  </sheetViews>
  <sheetFormatPr defaultColWidth="9.109375" defaultRowHeight="13.2" x14ac:dyDescent="0.25"/>
  <cols>
    <col min="1" max="1" width="3.88671875" style="1" customWidth="1"/>
    <col min="2" max="2" width="15.88671875" style="1" customWidth="1"/>
    <col min="3" max="3" width="11.33203125" style="1" customWidth="1"/>
    <col min="4" max="4" width="15.88671875" style="1" customWidth="1"/>
    <col min="5" max="5" width="24.6640625" style="1" customWidth="1"/>
    <col min="6" max="6" width="22" style="1" customWidth="1"/>
    <col min="7" max="7" width="24.88671875" style="1" customWidth="1"/>
    <col min="8" max="8" width="23.109375" style="1" customWidth="1"/>
    <col min="9" max="9" width="25.44140625" style="1" customWidth="1"/>
    <col min="10" max="10" width="27.44140625" style="1" customWidth="1"/>
    <col min="11" max="11" width="9.109375" style="1" customWidth="1"/>
    <col min="12" max="12" width="12" style="1" customWidth="1"/>
    <col min="13" max="13" width="5.88671875" style="1" customWidth="1"/>
    <col min="14" max="16" width="5.33203125" style="1" customWidth="1"/>
    <col min="17" max="17" width="5" style="1" customWidth="1"/>
    <col min="18" max="18" width="15.5546875" style="1" customWidth="1"/>
    <col min="19" max="19" width="17.88671875" style="1" customWidth="1"/>
    <col min="20" max="20" width="17.44140625" style="1" customWidth="1"/>
    <col min="21" max="21" width="16.6640625" style="1" customWidth="1"/>
    <col min="22" max="22" width="16.44140625" style="1" customWidth="1"/>
    <col min="23" max="23" width="15" style="1" customWidth="1"/>
    <col min="24" max="24" width="17.6640625" style="1" customWidth="1"/>
    <col min="25" max="25" width="18.5546875" style="1" customWidth="1"/>
    <col min="26" max="26" width="18.6640625" style="1" customWidth="1"/>
    <col min="27" max="27" width="17" style="1" customWidth="1"/>
    <col min="28" max="28" width="17.44140625" style="1" customWidth="1"/>
    <col min="29" max="29" width="25.88671875" style="1" customWidth="1"/>
    <col min="30" max="30" width="19" style="1" customWidth="1"/>
    <col min="31" max="31" width="10" style="1" customWidth="1"/>
    <col min="32" max="32" width="13.88671875" style="1" customWidth="1"/>
    <col min="33" max="33" width="20" style="1" customWidth="1"/>
    <col min="34" max="16384" width="9.109375" style="1"/>
  </cols>
  <sheetData>
    <row r="1" spans="1:26" ht="54.75" customHeight="1" x14ac:dyDescent="0.25">
      <c r="I1" s="14"/>
      <c r="J1" s="85" t="s">
        <v>86</v>
      </c>
      <c r="K1" s="85"/>
      <c r="L1" s="85"/>
    </row>
    <row r="2" spans="1:26" x14ac:dyDescent="0.25">
      <c r="A2" s="15"/>
      <c r="B2" s="92" t="s">
        <v>62</v>
      </c>
      <c r="C2" s="92"/>
      <c r="D2" s="92"/>
      <c r="E2" s="92"/>
    </row>
    <row r="3" spans="1:26" x14ac:dyDescent="0.25">
      <c r="A3" s="16"/>
      <c r="B3" s="1" t="s">
        <v>63</v>
      </c>
    </row>
    <row r="4" spans="1:26" x14ac:dyDescent="0.25">
      <c r="A4" s="23"/>
      <c r="B4" s="1" t="s">
        <v>83</v>
      </c>
    </row>
    <row r="5" spans="1:26" x14ac:dyDescent="0.25">
      <c r="A5" s="24"/>
      <c r="B5" s="1" t="s">
        <v>95</v>
      </c>
    </row>
    <row r="6" spans="1:26" x14ac:dyDescent="0.25">
      <c r="A6" s="27"/>
      <c r="B6" s="1" t="s">
        <v>106</v>
      </c>
    </row>
    <row r="7" spans="1:26" x14ac:dyDescent="0.25">
      <c r="A7" s="28"/>
      <c r="B7" s="1" t="s">
        <v>126</v>
      </c>
    </row>
    <row r="8" spans="1:26" x14ac:dyDescent="0.25">
      <c r="A8" s="29"/>
      <c r="B8" s="1" t="s">
        <v>127</v>
      </c>
    </row>
    <row r="9" spans="1:26" x14ac:dyDescent="0.25">
      <c r="A9" s="79"/>
      <c r="B9" s="1" t="s">
        <v>149</v>
      </c>
    </row>
    <row r="10" spans="1:26" x14ac:dyDescent="0.25">
      <c r="A10" s="80"/>
      <c r="B10" s="1" t="s">
        <v>150</v>
      </c>
    </row>
    <row r="11" spans="1:26" x14ac:dyDescent="0.25">
      <c r="A11" s="84"/>
      <c r="B11" s="1" t="s">
        <v>162</v>
      </c>
    </row>
    <row r="13" spans="1:26" s="3" customFormat="1" x14ac:dyDescent="0.3">
      <c r="A13" s="2" t="s">
        <v>20</v>
      </c>
      <c r="B13" s="2"/>
      <c r="F13" s="4"/>
      <c r="G13" s="4"/>
      <c r="H13" s="5"/>
      <c r="I13" s="5"/>
      <c r="J13" s="5"/>
      <c r="K13" s="6"/>
      <c r="L13" s="6"/>
      <c r="M13" s="7"/>
      <c r="N13" s="7"/>
      <c r="O13" s="7"/>
      <c r="P13" s="7"/>
      <c r="Q13" s="7"/>
      <c r="R13" s="7"/>
      <c r="S13" s="7"/>
      <c r="T13" s="7"/>
      <c r="U13" s="7"/>
      <c r="V13" s="6"/>
      <c r="W13" s="6"/>
      <c r="X13" s="6"/>
      <c r="Y13" s="6"/>
      <c r="Z13" s="8"/>
    </row>
    <row r="14" spans="1:26" s="3" customFormat="1" ht="42" customHeight="1" x14ac:dyDescent="0.3">
      <c r="A14" s="86" t="s">
        <v>21</v>
      </c>
      <c r="B14" s="86"/>
      <c r="C14" s="86"/>
      <c r="D14" s="86" t="s">
        <v>22</v>
      </c>
      <c r="E14" s="86"/>
      <c r="F14" s="88" t="s">
        <v>23</v>
      </c>
      <c r="G14" s="89"/>
      <c r="H14" s="88" t="s">
        <v>24</v>
      </c>
      <c r="I14" s="89"/>
      <c r="J14" s="9" t="s">
        <v>25</v>
      </c>
      <c r="K14" s="6"/>
      <c r="L14" s="10"/>
      <c r="M14" s="6"/>
      <c r="N14" s="6"/>
      <c r="O14" s="6"/>
      <c r="P14" s="6"/>
      <c r="Q14" s="6"/>
      <c r="R14" s="6"/>
      <c r="S14" s="6"/>
      <c r="T14" s="6"/>
      <c r="U14" s="6"/>
      <c r="V14" s="8"/>
      <c r="W14" s="8"/>
      <c r="X14" s="8"/>
      <c r="Y14" s="6"/>
    </row>
    <row r="15" spans="1:26" s="3" customFormat="1" x14ac:dyDescent="0.25">
      <c r="A15" s="87">
        <v>1</v>
      </c>
      <c r="B15" s="87"/>
      <c r="C15" s="87"/>
      <c r="D15" s="87">
        <v>2</v>
      </c>
      <c r="E15" s="87"/>
      <c r="F15" s="90">
        <v>3</v>
      </c>
      <c r="G15" s="91"/>
      <c r="H15" s="90">
        <v>4</v>
      </c>
      <c r="I15" s="91"/>
      <c r="J15" s="11">
        <v>5</v>
      </c>
      <c r="K15" s="6"/>
      <c r="L15" s="10"/>
      <c r="M15" s="6"/>
      <c r="N15" s="6"/>
      <c r="O15" s="6"/>
      <c r="P15" s="6"/>
      <c r="Q15" s="6"/>
      <c r="R15" s="6"/>
      <c r="S15" s="6"/>
      <c r="T15" s="6"/>
      <c r="U15" s="6"/>
      <c r="V15" s="8"/>
      <c r="W15" s="8"/>
      <c r="X15" s="8"/>
      <c r="Y15" s="6"/>
    </row>
    <row r="16" spans="1:26" s="42" customFormat="1" ht="42" customHeight="1" x14ac:dyDescent="0.3">
      <c r="A16" s="98">
        <v>130540020197</v>
      </c>
      <c r="B16" s="98"/>
      <c r="C16" s="98"/>
      <c r="D16" s="98">
        <v>620500024170</v>
      </c>
      <c r="E16" s="98"/>
      <c r="F16" s="102" t="s">
        <v>27</v>
      </c>
      <c r="G16" s="97"/>
      <c r="H16" s="96" t="s">
        <v>26</v>
      </c>
      <c r="I16" s="97"/>
      <c r="J16" s="38" t="s">
        <v>30</v>
      </c>
      <c r="K16" s="39"/>
      <c r="L16" s="40"/>
      <c r="M16" s="39"/>
      <c r="N16" s="39"/>
      <c r="O16" s="39"/>
      <c r="P16" s="39"/>
      <c r="Q16" s="39"/>
      <c r="R16" s="39"/>
      <c r="S16" s="39"/>
      <c r="T16" s="39"/>
      <c r="U16" s="39"/>
      <c r="V16" s="41"/>
      <c r="W16" s="41"/>
      <c r="X16" s="41"/>
      <c r="Y16" s="39"/>
    </row>
    <row r="17" spans="1:33" s="42" customFormat="1" x14ac:dyDescent="0.3">
      <c r="A17" s="43"/>
      <c r="B17" s="43"/>
      <c r="C17" s="43"/>
      <c r="D17" s="43"/>
      <c r="E17" s="43"/>
      <c r="F17" s="44"/>
      <c r="G17" s="45"/>
      <c r="H17" s="45"/>
      <c r="I17" s="39"/>
      <c r="J17" s="46"/>
      <c r="K17" s="39"/>
      <c r="L17" s="40"/>
      <c r="M17" s="39"/>
      <c r="N17" s="39"/>
      <c r="O17" s="39"/>
      <c r="P17" s="39"/>
      <c r="Q17" s="39"/>
      <c r="R17" s="39"/>
      <c r="S17" s="39"/>
      <c r="T17" s="39"/>
      <c r="U17" s="39"/>
      <c r="V17" s="41"/>
      <c r="W17" s="41"/>
      <c r="X17" s="41"/>
      <c r="Y17" s="39"/>
    </row>
    <row r="18" spans="1:33" s="21" customFormat="1" ht="15" customHeight="1" x14ac:dyDescent="0.25">
      <c r="A18" s="95" t="s">
        <v>163</v>
      </c>
      <c r="B18" s="95"/>
      <c r="C18" s="95"/>
      <c r="D18" s="95"/>
      <c r="E18" s="95"/>
      <c r="F18" s="95"/>
      <c r="G18" s="95"/>
      <c r="H18" s="95"/>
      <c r="I18" s="95"/>
      <c r="J18" s="95"/>
    </row>
    <row r="19" spans="1:33" s="47" customFormat="1" ht="35.25" customHeight="1" x14ac:dyDescent="0.3">
      <c r="A19" s="93" t="s">
        <v>0</v>
      </c>
      <c r="B19" s="93" t="s">
        <v>1</v>
      </c>
      <c r="C19" s="93" t="s">
        <v>2</v>
      </c>
      <c r="D19" s="93" t="s">
        <v>3</v>
      </c>
      <c r="E19" s="93" t="s">
        <v>4</v>
      </c>
      <c r="F19" s="93" t="s">
        <v>5</v>
      </c>
      <c r="G19" s="93" t="s">
        <v>29</v>
      </c>
      <c r="H19" s="93" t="s">
        <v>6</v>
      </c>
      <c r="I19" s="93" t="s">
        <v>7</v>
      </c>
      <c r="J19" s="93" t="s">
        <v>8</v>
      </c>
      <c r="K19" s="93" t="s">
        <v>9</v>
      </c>
      <c r="L19" s="93" t="s">
        <v>10</v>
      </c>
      <c r="M19" s="93" t="s">
        <v>11</v>
      </c>
      <c r="N19" s="93"/>
      <c r="O19" s="93"/>
      <c r="P19" s="93"/>
      <c r="Q19" s="93"/>
      <c r="R19" s="93" t="s">
        <v>12</v>
      </c>
      <c r="S19" s="93"/>
      <c r="T19" s="93"/>
      <c r="U19" s="93"/>
      <c r="V19" s="93"/>
      <c r="W19" s="103" t="s">
        <v>13</v>
      </c>
      <c r="X19" s="104"/>
      <c r="Y19" s="104"/>
      <c r="Z19" s="104"/>
      <c r="AA19" s="105"/>
      <c r="AB19" s="93" t="s">
        <v>14</v>
      </c>
      <c r="AC19" s="93" t="s">
        <v>15</v>
      </c>
      <c r="AD19" s="93" t="s">
        <v>16</v>
      </c>
      <c r="AE19" s="93" t="s">
        <v>17</v>
      </c>
    </row>
    <row r="20" spans="1:33" s="47" customFormat="1" ht="50.25" customHeight="1" x14ac:dyDescent="0.3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48">
        <v>2017</v>
      </c>
      <c r="N20" s="48">
        <v>2018</v>
      </c>
      <c r="O20" s="48">
        <v>2019</v>
      </c>
      <c r="P20" s="48">
        <v>2020</v>
      </c>
      <c r="Q20" s="48">
        <v>2021</v>
      </c>
      <c r="R20" s="48">
        <v>2017</v>
      </c>
      <c r="S20" s="48">
        <v>2018</v>
      </c>
      <c r="T20" s="48">
        <v>2019</v>
      </c>
      <c r="U20" s="48">
        <v>2020</v>
      </c>
      <c r="V20" s="48">
        <v>2021</v>
      </c>
      <c r="W20" s="48">
        <v>2017</v>
      </c>
      <c r="X20" s="48">
        <v>2018</v>
      </c>
      <c r="Y20" s="48">
        <v>2019</v>
      </c>
      <c r="Z20" s="48">
        <v>2020</v>
      </c>
      <c r="AA20" s="48">
        <v>2021</v>
      </c>
      <c r="AB20" s="94"/>
      <c r="AC20" s="94"/>
      <c r="AD20" s="94"/>
      <c r="AE20" s="94"/>
    </row>
    <row r="21" spans="1:33" s="49" customFormat="1" x14ac:dyDescent="0.3">
      <c r="A21" s="48">
        <v>1</v>
      </c>
      <c r="B21" s="48">
        <v>2</v>
      </c>
      <c r="C21" s="48">
        <v>3</v>
      </c>
      <c r="D21" s="48">
        <v>4</v>
      </c>
      <c r="E21" s="48">
        <v>5</v>
      </c>
      <c r="F21" s="48">
        <v>6</v>
      </c>
      <c r="G21" s="48">
        <v>7</v>
      </c>
      <c r="H21" s="48">
        <v>8</v>
      </c>
      <c r="I21" s="48">
        <v>9</v>
      </c>
      <c r="J21" s="48">
        <v>10</v>
      </c>
      <c r="K21" s="48">
        <v>11</v>
      </c>
      <c r="L21" s="48">
        <v>12</v>
      </c>
      <c r="M21" s="100">
        <v>13</v>
      </c>
      <c r="N21" s="100"/>
      <c r="O21" s="100"/>
      <c r="P21" s="100"/>
      <c r="Q21" s="101"/>
      <c r="R21" s="100">
        <v>14</v>
      </c>
      <c r="S21" s="100"/>
      <c r="T21" s="100"/>
      <c r="U21" s="100"/>
      <c r="V21" s="101"/>
      <c r="W21" s="99">
        <v>15</v>
      </c>
      <c r="X21" s="100"/>
      <c r="Y21" s="100"/>
      <c r="Z21" s="100"/>
      <c r="AA21" s="101"/>
      <c r="AB21" s="48">
        <v>16</v>
      </c>
      <c r="AC21" s="48">
        <v>17</v>
      </c>
      <c r="AD21" s="48">
        <v>18</v>
      </c>
      <c r="AE21" s="48">
        <v>19</v>
      </c>
    </row>
    <row r="22" spans="1:33" s="47" customFormat="1" ht="105.6" x14ac:dyDescent="0.3">
      <c r="A22" s="17">
        <v>1</v>
      </c>
      <c r="B22" s="12" t="s">
        <v>28</v>
      </c>
      <c r="C22" s="12" t="s">
        <v>19</v>
      </c>
      <c r="D22" s="12" t="s">
        <v>39</v>
      </c>
      <c r="E22" s="12" t="s">
        <v>40</v>
      </c>
      <c r="F22" s="12" t="s">
        <v>41</v>
      </c>
      <c r="G22" s="12" t="s">
        <v>42</v>
      </c>
      <c r="H22" s="12" t="s">
        <v>43</v>
      </c>
      <c r="I22" s="12" t="s">
        <v>44</v>
      </c>
      <c r="J22" s="12" t="s">
        <v>45</v>
      </c>
      <c r="K22" s="12" t="s">
        <v>31</v>
      </c>
      <c r="L22" s="12" t="s">
        <v>19</v>
      </c>
      <c r="M22" s="17">
        <v>1</v>
      </c>
      <c r="N22" s="17">
        <v>1</v>
      </c>
      <c r="O22" s="17" t="s">
        <v>18</v>
      </c>
      <c r="P22" s="17" t="s">
        <v>18</v>
      </c>
      <c r="Q22" s="17" t="s">
        <v>18</v>
      </c>
      <c r="R22" s="50">
        <f>26600000/1.12</f>
        <v>23749999.999999996</v>
      </c>
      <c r="S22" s="50">
        <f>26600000/1.12</f>
        <v>23749999.999999996</v>
      </c>
      <c r="T22" s="17" t="s">
        <v>18</v>
      </c>
      <c r="U22" s="17" t="s">
        <v>18</v>
      </c>
      <c r="V22" s="17" t="s">
        <v>18</v>
      </c>
      <c r="W22" s="50">
        <f>26600000/1.12</f>
        <v>23749999.999999996</v>
      </c>
      <c r="X22" s="50">
        <f>26600000/1.12</f>
        <v>23749999.999999996</v>
      </c>
      <c r="Y22" s="17" t="s">
        <v>18</v>
      </c>
      <c r="Z22" s="17" t="s">
        <v>18</v>
      </c>
      <c r="AA22" s="17" t="s">
        <v>18</v>
      </c>
      <c r="AB22" s="18" t="s">
        <v>59</v>
      </c>
      <c r="AC22" s="18" t="s">
        <v>60</v>
      </c>
      <c r="AD22" s="18">
        <v>711210000</v>
      </c>
      <c r="AE22" s="17">
        <v>0</v>
      </c>
    </row>
    <row r="23" spans="1:33" s="47" customFormat="1" ht="105.6" x14ac:dyDescent="0.3">
      <c r="A23" s="67">
        <v>2</v>
      </c>
      <c r="B23" s="12" t="s">
        <v>28</v>
      </c>
      <c r="C23" s="12" t="s">
        <v>19</v>
      </c>
      <c r="D23" s="12" t="s">
        <v>46</v>
      </c>
      <c r="E23" s="12" t="s">
        <v>47</v>
      </c>
      <c r="F23" s="12" t="s">
        <v>48</v>
      </c>
      <c r="G23" s="12" t="s">
        <v>49</v>
      </c>
      <c r="H23" s="12" t="s">
        <v>50</v>
      </c>
      <c r="I23" s="36" t="s">
        <v>51</v>
      </c>
      <c r="J23" s="36" t="s">
        <v>52</v>
      </c>
      <c r="K23" s="12" t="s">
        <v>53</v>
      </c>
      <c r="L23" s="12" t="s">
        <v>19</v>
      </c>
      <c r="M23" s="67">
        <v>1</v>
      </c>
      <c r="N23" s="67">
        <v>1</v>
      </c>
      <c r="O23" s="67">
        <v>1</v>
      </c>
      <c r="P23" s="67">
        <v>1</v>
      </c>
      <c r="Q23" s="67">
        <v>1</v>
      </c>
      <c r="R23" s="68">
        <v>8474400</v>
      </c>
      <c r="S23" s="68">
        <v>8731200</v>
      </c>
      <c r="T23" s="50">
        <v>12788000</v>
      </c>
      <c r="U23" s="68">
        <v>8988000</v>
      </c>
      <c r="V23" s="68">
        <v>8988000</v>
      </c>
      <c r="W23" s="69">
        <v>8474400</v>
      </c>
      <c r="X23" s="69">
        <v>8731200</v>
      </c>
      <c r="Y23" s="50">
        <v>12788000</v>
      </c>
      <c r="Z23" s="68">
        <v>8988000</v>
      </c>
      <c r="AA23" s="68">
        <v>8988000</v>
      </c>
      <c r="AB23" s="30" t="s">
        <v>140</v>
      </c>
      <c r="AC23" s="30" t="s">
        <v>141</v>
      </c>
      <c r="AD23" s="70" t="s">
        <v>69</v>
      </c>
      <c r="AE23" s="67">
        <v>0</v>
      </c>
    </row>
    <row r="24" spans="1:33" s="47" customFormat="1" ht="105.6" x14ac:dyDescent="0.3">
      <c r="A24" s="67">
        <v>3</v>
      </c>
      <c r="B24" s="12" t="s">
        <v>28</v>
      </c>
      <c r="C24" s="12" t="s">
        <v>19</v>
      </c>
      <c r="D24" s="12" t="s">
        <v>46</v>
      </c>
      <c r="E24" s="12" t="s">
        <v>47</v>
      </c>
      <c r="F24" s="12" t="s">
        <v>48</v>
      </c>
      <c r="G24" s="12" t="s">
        <v>49</v>
      </c>
      <c r="H24" s="12" t="s">
        <v>50</v>
      </c>
      <c r="I24" s="36" t="s">
        <v>54</v>
      </c>
      <c r="J24" s="36" t="s">
        <v>55</v>
      </c>
      <c r="K24" s="12" t="s">
        <v>53</v>
      </c>
      <c r="L24" s="12" t="s">
        <v>19</v>
      </c>
      <c r="M24" s="67">
        <v>1</v>
      </c>
      <c r="N24" s="67">
        <v>1</v>
      </c>
      <c r="O24" s="67">
        <v>1</v>
      </c>
      <c r="P24" s="67">
        <v>1</v>
      </c>
      <c r="Q24" s="67">
        <v>1</v>
      </c>
      <c r="R24" s="69">
        <v>3960000</v>
      </c>
      <c r="S24" s="69">
        <v>4080000</v>
      </c>
      <c r="T24" s="19">
        <v>400000</v>
      </c>
      <c r="U24" s="69">
        <v>4200000</v>
      </c>
      <c r="V24" s="69">
        <v>4200000</v>
      </c>
      <c r="W24" s="69">
        <v>3960000</v>
      </c>
      <c r="X24" s="69">
        <v>4080000</v>
      </c>
      <c r="Y24" s="19">
        <v>400000</v>
      </c>
      <c r="Z24" s="69">
        <v>4200000</v>
      </c>
      <c r="AA24" s="69">
        <v>4200000</v>
      </c>
      <c r="AB24" s="30" t="s">
        <v>140</v>
      </c>
      <c r="AC24" s="30" t="s">
        <v>141</v>
      </c>
      <c r="AD24" s="70" t="s">
        <v>69</v>
      </c>
      <c r="AE24" s="67">
        <v>0</v>
      </c>
    </row>
    <row r="25" spans="1:33" s="47" customFormat="1" ht="39.6" x14ac:dyDescent="0.3">
      <c r="A25" s="17">
        <v>4</v>
      </c>
      <c r="B25" s="12" t="s">
        <v>28</v>
      </c>
      <c r="C25" s="12" t="s">
        <v>19</v>
      </c>
      <c r="D25" s="12" t="s">
        <v>56</v>
      </c>
      <c r="E25" s="12" t="s">
        <v>57</v>
      </c>
      <c r="F25" s="12" t="s">
        <v>58</v>
      </c>
      <c r="G25" s="12" t="s">
        <v>57</v>
      </c>
      <c r="H25" s="12" t="s">
        <v>58</v>
      </c>
      <c r="I25" s="12" t="s">
        <v>57</v>
      </c>
      <c r="J25" s="12" t="s">
        <v>58</v>
      </c>
      <c r="K25" s="12" t="s">
        <v>53</v>
      </c>
      <c r="L25" s="12" t="s">
        <v>19</v>
      </c>
      <c r="M25" s="17" t="s">
        <v>18</v>
      </c>
      <c r="N25" s="17" t="s">
        <v>18</v>
      </c>
      <c r="O25" s="17" t="s">
        <v>18</v>
      </c>
      <c r="P25" s="17" t="s">
        <v>18</v>
      </c>
      <c r="Q25" s="17" t="s">
        <v>18</v>
      </c>
      <c r="R25" s="50" t="s">
        <v>18</v>
      </c>
      <c r="S25" s="50" t="s">
        <v>18</v>
      </c>
      <c r="T25" s="17" t="s">
        <v>18</v>
      </c>
      <c r="U25" s="17" t="s">
        <v>18</v>
      </c>
      <c r="V25" s="17" t="s">
        <v>18</v>
      </c>
      <c r="W25" s="50" t="s">
        <v>18</v>
      </c>
      <c r="X25" s="50" t="s">
        <v>18</v>
      </c>
      <c r="Y25" s="17" t="s">
        <v>18</v>
      </c>
      <c r="Z25" s="17" t="s">
        <v>18</v>
      </c>
      <c r="AA25" s="17" t="s">
        <v>18</v>
      </c>
      <c r="AB25" s="18" t="s">
        <v>18</v>
      </c>
      <c r="AC25" s="20" t="s">
        <v>18</v>
      </c>
      <c r="AD25" s="20" t="s">
        <v>18</v>
      </c>
      <c r="AE25" s="17">
        <v>0</v>
      </c>
    </row>
    <row r="26" spans="1:33" s="21" customFormat="1" ht="128.25" customHeight="1" x14ac:dyDescent="0.25">
      <c r="A26" s="17">
        <v>5</v>
      </c>
      <c r="B26" s="18" t="s">
        <v>28</v>
      </c>
      <c r="C26" s="17" t="s">
        <v>19</v>
      </c>
      <c r="D26" s="13" t="s">
        <v>33</v>
      </c>
      <c r="E26" s="12" t="s">
        <v>34</v>
      </c>
      <c r="F26" s="12" t="s">
        <v>35</v>
      </c>
      <c r="G26" s="12" t="s">
        <v>36</v>
      </c>
      <c r="H26" s="12" t="s">
        <v>37</v>
      </c>
      <c r="I26" s="20" t="s">
        <v>38</v>
      </c>
      <c r="J26" s="18" t="s">
        <v>32</v>
      </c>
      <c r="K26" s="18" t="s">
        <v>31</v>
      </c>
      <c r="L26" s="17" t="s">
        <v>19</v>
      </c>
      <c r="M26" s="17" t="s">
        <v>18</v>
      </c>
      <c r="N26" s="17">
        <v>1</v>
      </c>
      <c r="O26" s="17">
        <v>1</v>
      </c>
      <c r="P26" s="17">
        <v>1</v>
      </c>
      <c r="Q26" s="17">
        <v>1</v>
      </c>
      <c r="R26" s="17" t="s">
        <v>18</v>
      </c>
      <c r="S26" s="19">
        <v>6668366.0714285709</v>
      </c>
      <c r="T26" s="19">
        <v>10714285.710000001</v>
      </c>
      <c r="U26" s="19">
        <v>10714285.710000001</v>
      </c>
      <c r="V26" s="17">
        <v>10714285.710000001</v>
      </c>
      <c r="W26" s="50" t="s">
        <v>18</v>
      </c>
      <c r="X26" s="19">
        <v>6668366.0714285709</v>
      </c>
      <c r="Y26" s="19">
        <v>10714285.710000001</v>
      </c>
      <c r="Z26" s="19">
        <v>10714285.710000001</v>
      </c>
      <c r="AA26" s="19">
        <v>10714285.710000001</v>
      </c>
      <c r="AB26" s="17" t="s">
        <v>88</v>
      </c>
      <c r="AC26" s="51" t="s">
        <v>87</v>
      </c>
      <c r="AD26" s="18">
        <v>711210000</v>
      </c>
      <c r="AE26" s="17">
        <v>0</v>
      </c>
    </row>
    <row r="27" spans="1:33" s="21" customFormat="1" ht="105.6" x14ac:dyDescent="0.25">
      <c r="A27" s="17">
        <v>6</v>
      </c>
      <c r="B27" s="12" t="s">
        <v>28</v>
      </c>
      <c r="C27" s="22" t="s">
        <v>64</v>
      </c>
      <c r="D27" s="12" t="s">
        <v>65</v>
      </c>
      <c r="E27" s="12" t="s">
        <v>66</v>
      </c>
      <c r="F27" s="12" t="s">
        <v>66</v>
      </c>
      <c r="G27" s="12" t="s">
        <v>66</v>
      </c>
      <c r="H27" s="12" t="s">
        <v>66</v>
      </c>
      <c r="I27" s="12" t="s">
        <v>67</v>
      </c>
      <c r="J27" s="12" t="s">
        <v>84</v>
      </c>
      <c r="K27" s="12" t="s">
        <v>53</v>
      </c>
      <c r="L27" s="12" t="s">
        <v>19</v>
      </c>
      <c r="M27" s="17" t="s">
        <v>18</v>
      </c>
      <c r="N27" s="17">
        <v>1</v>
      </c>
      <c r="O27" s="17">
        <v>1</v>
      </c>
      <c r="P27" s="17">
        <v>1</v>
      </c>
      <c r="Q27" s="17">
        <v>1</v>
      </c>
      <c r="R27" s="52" t="s">
        <v>18</v>
      </c>
      <c r="S27" s="52">
        <v>2996100</v>
      </c>
      <c r="T27" s="52">
        <v>3205827</v>
      </c>
      <c r="U27" s="52">
        <v>3430234.8899999997</v>
      </c>
      <c r="V27" s="52">
        <v>3670351.3323000008</v>
      </c>
      <c r="W27" s="52" t="s">
        <v>18</v>
      </c>
      <c r="X27" s="52">
        <v>2996100</v>
      </c>
      <c r="Y27" s="52">
        <v>3205827</v>
      </c>
      <c r="Z27" s="52">
        <v>3430234.8899999997</v>
      </c>
      <c r="AA27" s="52">
        <v>3670351.3323000008</v>
      </c>
      <c r="AB27" s="53">
        <v>43070</v>
      </c>
      <c r="AC27" s="51" t="s">
        <v>68</v>
      </c>
      <c r="AD27" s="51" t="s">
        <v>69</v>
      </c>
      <c r="AE27" s="17">
        <v>0</v>
      </c>
      <c r="AF27" s="54"/>
      <c r="AG27" s="47"/>
    </row>
    <row r="28" spans="1:33" s="21" customFormat="1" ht="105.6" x14ac:dyDescent="0.25">
      <c r="A28" s="17">
        <v>7</v>
      </c>
      <c r="B28" s="12" t="s">
        <v>28</v>
      </c>
      <c r="C28" s="22" t="s">
        <v>64</v>
      </c>
      <c r="D28" s="12" t="s">
        <v>70</v>
      </c>
      <c r="E28" s="12" t="s">
        <v>71</v>
      </c>
      <c r="F28" s="12" t="s">
        <v>71</v>
      </c>
      <c r="G28" s="12" t="s">
        <v>71</v>
      </c>
      <c r="H28" s="12" t="s">
        <v>71</v>
      </c>
      <c r="I28" s="12" t="s">
        <v>67</v>
      </c>
      <c r="J28" s="12" t="s">
        <v>72</v>
      </c>
      <c r="K28" s="12" t="s">
        <v>53</v>
      </c>
      <c r="L28" s="12" t="s">
        <v>19</v>
      </c>
      <c r="M28" s="17" t="s">
        <v>18</v>
      </c>
      <c r="N28" s="17">
        <v>1</v>
      </c>
      <c r="O28" s="17">
        <v>1</v>
      </c>
      <c r="P28" s="17">
        <v>1</v>
      </c>
      <c r="Q28" s="17">
        <v>1</v>
      </c>
      <c r="R28" s="52" t="s">
        <v>18</v>
      </c>
      <c r="S28" s="52">
        <v>540837</v>
      </c>
      <c r="T28" s="52">
        <v>552695.59</v>
      </c>
      <c r="U28" s="52">
        <v>619204.28130000003</v>
      </c>
      <c r="V28" s="52">
        <v>662548.58099100005</v>
      </c>
      <c r="W28" s="52" t="s">
        <v>18</v>
      </c>
      <c r="X28" s="52">
        <v>540837</v>
      </c>
      <c r="Y28" s="52">
        <v>552695.59</v>
      </c>
      <c r="Z28" s="52">
        <v>619204.28130000003</v>
      </c>
      <c r="AA28" s="52">
        <v>662548.58099100005</v>
      </c>
      <c r="AB28" s="53">
        <v>43070</v>
      </c>
      <c r="AC28" s="20" t="s">
        <v>68</v>
      </c>
      <c r="AD28" s="20" t="s">
        <v>69</v>
      </c>
      <c r="AE28" s="17">
        <v>0</v>
      </c>
    </row>
    <row r="29" spans="1:33" s="21" customFormat="1" ht="105.6" x14ac:dyDescent="0.25">
      <c r="A29" s="17">
        <v>8</v>
      </c>
      <c r="B29" s="12" t="s">
        <v>28</v>
      </c>
      <c r="C29" s="22" t="s">
        <v>64</v>
      </c>
      <c r="D29" s="12" t="s">
        <v>70</v>
      </c>
      <c r="E29" s="12" t="s">
        <v>71</v>
      </c>
      <c r="F29" s="12" t="s">
        <v>71</v>
      </c>
      <c r="G29" s="12" t="s">
        <v>71</v>
      </c>
      <c r="H29" s="12" t="s">
        <v>71</v>
      </c>
      <c r="I29" s="12" t="s">
        <v>73</v>
      </c>
      <c r="J29" s="12" t="s">
        <v>85</v>
      </c>
      <c r="K29" s="12" t="s">
        <v>53</v>
      </c>
      <c r="L29" s="12" t="s">
        <v>19</v>
      </c>
      <c r="M29" s="17" t="s">
        <v>18</v>
      </c>
      <c r="N29" s="17">
        <v>1</v>
      </c>
      <c r="O29" s="17">
        <v>1</v>
      </c>
      <c r="P29" s="17">
        <v>1</v>
      </c>
      <c r="Q29" s="17">
        <v>1</v>
      </c>
      <c r="R29" s="52" t="s">
        <v>18</v>
      </c>
      <c r="S29" s="52">
        <v>2325000</v>
      </c>
      <c r="T29" s="52">
        <v>2514500</v>
      </c>
      <c r="U29" s="52">
        <v>2690515.0000000005</v>
      </c>
      <c r="V29" s="52">
        <v>2878851.0500000007</v>
      </c>
      <c r="W29" s="52" t="s">
        <v>18</v>
      </c>
      <c r="X29" s="52">
        <v>2325000</v>
      </c>
      <c r="Y29" s="52">
        <v>2514500</v>
      </c>
      <c r="Z29" s="52">
        <v>2690515.0000000005</v>
      </c>
      <c r="AA29" s="52">
        <v>2878851.0500000007</v>
      </c>
      <c r="AB29" s="53">
        <v>43070</v>
      </c>
      <c r="AC29" s="20" t="s">
        <v>68</v>
      </c>
      <c r="AD29" s="20" t="s">
        <v>69</v>
      </c>
      <c r="AE29" s="17">
        <v>0</v>
      </c>
    </row>
    <row r="30" spans="1:33" s="21" customFormat="1" ht="105.6" x14ac:dyDescent="0.25">
      <c r="A30" s="17">
        <v>9</v>
      </c>
      <c r="B30" s="12" t="s">
        <v>28</v>
      </c>
      <c r="C30" s="22" t="s">
        <v>64</v>
      </c>
      <c r="D30" s="12" t="s">
        <v>56</v>
      </c>
      <c r="E30" s="12" t="s">
        <v>57</v>
      </c>
      <c r="F30" s="12" t="s">
        <v>58</v>
      </c>
      <c r="G30" s="12" t="s">
        <v>57</v>
      </c>
      <c r="H30" s="12" t="s">
        <v>58</v>
      </c>
      <c r="I30" s="12" t="s">
        <v>74</v>
      </c>
      <c r="J30" s="12" t="s">
        <v>75</v>
      </c>
      <c r="K30" s="12" t="s">
        <v>76</v>
      </c>
      <c r="L30" s="12" t="s">
        <v>19</v>
      </c>
      <c r="M30" s="17" t="s">
        <v>18</v>
      </c>
      <c r="N30" s="17">
        <v>1</v>
      </c>
      <c r="O30" s="17">
        <v>1</v>
      </c>
      <c r="P30" s="17">
        <v>1</v>
      </c>
      <c r="Q30" s="17">
        <v>1</v>
      </c>
      <c r="R30" s="52" t="s">
        <v>18</v>
      </c>
      <c r="S30" s="52">
        <v>18700000</v>
      </c>
      <c r="T30" s="52">
        <v>18700000</v>
      </c>
      <c r="U30" s="52">
        <v>18700000</v>
      </c>
      <c r="V30" s="52">
        <v>18700000</v>
      </c>
      <c r="W30" s="52" t="s">
        <v>18</v>
      </c>
      <c r="X30" s="52">
        <v>18700000</v>
      </c>
      <c r="Y30" s="52">
        <v>18700000</v>
      </c>
      <c r="Z30" s="52">
        <v>18700000</v>
      </c>
      <c r="AA30" s="52">
        <v>18700000</v>
      </c>
      <c r="AB30" s="53">
        <v>43070</v>
      </c>
      <c r="AC30" s="20" t="s">
        <v>77</v>
      </c>
      <c r="AD30" s="20" t="s">
        <v>69</v>
      </c>
      <c r="AE30" s="17">
        <v>100</v>
      </c>
      <c r="AF30" s="54"/>
      <c r="AG30" s="47"/>
    </row>
    <row r="31" spans="1:33" s="21" customFormat="1" ht="114" customHeight="1" x14ac:dyDescent="0.25">
      <c r="A31" s="17">
        <v>10</v>
      </c>
      <c r="B31" s="12" t="s">
        <v>28</v>
      </c>
      <c r="C31" s="22" t="s">
        <v>64</v>
      </c>
      <c r="D31" s="12" t="s">
        <v>56</v>
      </c>
      <c r="E31" s="12" t="s">
        <v>57</v>
      </c>
      <c r="F31" s="12" t="s">
        <v>58</v>
      </c>
      <c r="G31" s="12" t="s">
        <v>57</v>
      </c>
      <c r="H31" s="12" t="s">
        <v>58</v>
      </c>
      <c r="I31" s="12" t="s">
        <v>78</v>
      </c>
      <c r="J31" s="12" t="s">
        <v>79</v>
      </c>
      <c r="K31" s="12" t="s">
        <v>76</v>
      </c>
      <c r="L31" s="12" t="s">
        <v>19</v>
      </c>
      <c r="M31" s="17" t="s">
        <v>18</v>
      </c>
      <c r="N31" s="17">
        <v>1</v>
      </c>
      <c r="O31" s="17">
        <v>1</v>
      </c>
      <c r="P31" s="17">
        <v>1</v>
      </c>
      <c r="Q31" s="17">
        <v>1</v>
      </c>
      <c r="R31" s="52" t="s">
        <v>18</v>
      </c>
      <c r="S31" s="52">
        <v>19550000</v>
      </c>
      <c r="T31" s="52">
        <v>19550000</v>
      </c>
      <c r="U31" s="52">
        <v>19550000</v>
      </c>
      <c r="V31" s="52">
        <v>19550000</v>
      </c>
      <c r="W31" s="52" t="s">
        <v>18</v>
      </c>
      <c r="X31" s="52">
        <v>19550000</v>
      </c>
      <c r="Y31" s="52">
        <v>19550000</v>
      </c>
      <c r="Z31" s="52">
        <v>19550000</v>
      </c>
      <c r="AA31" s="52">
        <v>19550000</v>
      </c>
      <c r="AB31" s="53">
        <v>43070</v>
      </c>
      <c r="AC31" s="20" t="s">
        <v>68</v>
      </c>
      <c r="AD31" s="20" t="s">
        <v>69</v>
      </c>
      <c r="AE31" s="17">
        <v>100</v>
      </c>
      <c r="AF31" s="54"/>
      <c r="AG31" s="47"/>
    </row>
    <row r="32" spans="1:33" s="21" customFormat="1" ht="132" x14ac:dyDescent="0.25">
      <c r="A32" s="17">
        <v>11</v>
      </c>
      <c r="B32" s="12" t="s">
        <v>28</v>
      </c>
      <c r="C32" s="12" t="s">
        <v>19</v>
      </c>
      <c r="D32" s="12" t="s">
        <v>33</v>
      </c>
      <c r="E32" s="12" t="s">
        <v>34</v>
      </c>
      <c r="F32" s="12" t="s">
        <v>35</v>
      </c>
      <c r="G32" s="12" t="s">
        <v>36</v>
      </c>
      <c r="H32" s="12" t="s">
        <v>37</v>
      </c>
      <c r="I32" s="12" t="s">
        <v>80</v>
      </c>
      <c r="J32" s="12" t="s">
        <v>81</v>
      </c>
      <c r="K32" s="12" t="s">
        <v>53</v>
      </c>
      <c r="L32" s="12" t="s">
        <v>19</v>
      </c>
      <c r="M32" s="17">
        <v>1</v>
      </c>
      <c r="N32" s="17">
        <v>1</v>
      </c>
      <c r="O32" s="17" t="s">
        <v>18</v>
      </c>
      <c r="P32" s="17" t="s">
        <v>18</v>
      </c>
      <c r="Q32" s="17" t="s">
        <v>18</v>
      </c>
      <c r="R32" s="19">
        <v>9642857.1428571418</v>
      </c>
      <c r="S32" s="19">
        <f>X32</f>
        <v>8265178.5700000003</v>
      </c>
      <c r="T32" s="17" t="s">
        <v>18</v>
      </c>
      <c r="U32" s="17" t="s">
        <v>18</v>
      </c>
      <c r="V32" s="17" t="s">
        <v>18</v>
      </c>
      <c r="W32" s="19">
        <f>R32</f>
        <v>9642857.1428571418</v>
      </c>
      <c r="X32" s="19">
        <v>8265178.5700000003</v>
      </c>
      <c r="Y32" s="17" t="s">
        <v>18</v>
      </c>
      <c r="Z32" s="17" t="s">
        <v>18</v>
      </c>
      <c r="AA32" s="17" t="s">
        <v>18</v>
      </c>
      <c r="AB32" s="18" t="s">
        <v>61</v>
      </c>
      <c r="AC32" s="18" t="s">
        <v>82</v>
      </c>
      <c r="AD32" s="18">
        <v>711210000</v>
      </c>
      <c r="AE32" s="17">
        <v>0</v>
      </c>
    </row>
    <row r="33" spans="1:31" s="21" customFormat="1" ht="66" x14ac:dyDescent="0.25">
      <c r="A33" s="17">
        <v>12</v>
      </c>
      <c r="B33" s="12" t="s">
        <v>28</v>
      </c>
      <c r="C33" s="22" t="s">
        <v>64</v>
      </c>
      <c r="D33" s="13" t="s">
        <v>89</v>
      </c>
      <c r="E33" s="13" t="s">
        <v>90</v>
      </c>
      <c r="F33" s="13" t="s">
        <v>90</v>
      </c>
      <c r="G33" s="13" t="s">
        <v>91</v>
      </c>
      <c r="H33" s="13" t="s">
        <v>91</v>
      </c>
      <c r="I33" s="25" t="s">
        <v>92</v>
      </c>
      <c r="J33" s="26" t="s">
        <v>93</v>
      </c>
      <c r="K33" s="22" t="s">
        <v>31</v>
      </c>
      <c r="L33" s="12" t="s">
        <v>19</v>
      </c>
      <c r="M33" s="55">
        <v>1</v>
      </c>
      <c r="N33" s="55">
        <v>1</v>
      </c>
      <c r="O33" s="17" t="s">
        <v>18</v>
      </c>
      <c r="P33" s="17" t="s">
        <v>18</v>
      </c>
      <c r="Q33" s="17" t="s">
        <v>18</v>
      </c>
      <c r="R33" s="52">
        <f>94080000/1.12</f>
        <v>83999999.999999985</v>
      </c>
      <c r="S33" s="52">
        <f>125440000/1.12</f>
        <v>111999999.99999999</v>
      </c>
      <c r="T33" s="52" t="s">
        <v>18</v>
      </c>
      <c r="U33" s="52" t="s">
        <v>18</v>
      </c>
      <c r="V33" s="52" t="s">
        <v>18</v>
      </c>
      <c r="W33" s="52">
        <f>94080000/1.12</f>
        <v>83999999.999999985</v>
      </c>
      <c r="X33" s="52">
        <f>125440000/1.12</f>
        <v>111999999.99999999</v>
      </c>
      <c r="Y33" s="52" t="s">
        <v>18</v>
      </c>
      <c r="Z33" s="52" t="s">
        <v>18</v>
      </c>
      <c r="AA33" s="52" t="s">
        <v>18</v>
      </c>
      <c r="AB33" s="53">
        <v>42767</v>
      </c>
      <c r="AC33" s="20" t="s">
        <v>94</v>
      </c>
      <c r="AD33" s="20" t="s">
        <v>69</v>
      </c>
      <c r="AE33" s="17">
        <v>0</v>
      </c>
    </row>
    <row r="34" spans="1:31" s="21" customFormat="1" ht="120" customHeight="1" x14ac:dyDescent="0.25">
      <c r="A34" s="17">
        <v>13</v>
      </c>
      <c r="B34" s="12" t="s">
        <v>28</v>
      </c>
      <c r="C34" s="22" t="s">
        <v>64</v>
      </c>
      <c r="D34" s="13" t="s">
        <v>96</v>
      </c>
      <c r="E34" s="13" t="s">
        <v>97</v>
      </c>
      <c r="F34" s="13" t="s">
        <v>98</v>
      </c>
      <c r="G34" s="13" t="s">
        <v>97</v>
      </c>
      <c r="H34" s="13" t="s">
        <v>98</v>
      </c>
      <c r="I34" s="71" t="s">
        <v>99</v>
      </c>
      <c r="J34" s="72" t="s">
        <v>100</v>
      </c>
      <c r="K34" s="73" t="s">
        <v>76</v>
      </c>
      <c r="L34" s="74" t="s">
        <v>19</v>
      </c>
      <c r="M34" s="67" t="s">
        <v>18</v>
      </c>
      <c r="N34" s="67">
        <v>1</v>
      </c>
      <c r="O34" s="67">
        <v>1</v>
      </c>
      <c r="P34" s="67">
        <v>1</v>
      </c>
      <c r="Q34" s="67">
        <v>1</v>
      </c>
      <c r="R34" s="67" t="s">
        <v>18</v>
      </c>
      <c r="S34" s="75">
        <v>162347076.52000001</v>
      </c>
      <c r="T34" s="75">
        <f>284356800/1.12</f>
        <v>253889999.99999997</v>
      </c>
      <c r="U34" s="75">
        <v>253889999.99999997</v>
      </c>
      <c r="V34" s="75">
        <v>253889999.99999997</v>
      </c>
      <c r="W34" s="67" t="s">
        <v>18</v>
      </c>
      <c r="X34" s="75">
        <v>162347076.52000001</v>
      </c>
      <c r="Y34" s="75">
        <v>253889999.99999997</v>
      </c>
      <c r="Z34" s="75">
        <v>253889999.99999997</v>
      </c>
      <c r="AA34" s="75">
        <v>253889999.99999997</v>
      </c>
      <c r="AB34" s="76" t="s">
        <v>142</v>
      </c>
      <c r="AC34" s="70" t="s">
        <v>108</v>
      </c>
      <c r="AD34" s="70" t="s">
        <v>69</v>
      </c>
      <c r="AE34" s="67">
        <v>0</v>
      </c>
    </row>
    <row r="35" spans="1:31" s="21" customFormat="1" ht="105.6" x14ac:dyDescent="0.25">
      <c r="A35" s="17">
        <v>14</v>
      </c>
      <c r="B35" s="12" t="s">
        <v>28</v>
      </c>
      <c r="C35" s="22" t="s">
        <v>64</v>
      </c>
      <c r="D35" s="13" t="s">
        <v>101</v>
      </c>
      <c r="E35" s="13" t="s">
        <v>102</v>
      </c>
      <c r="F35" s="13" t="s">
        <v>103</v>
      </c>
      <c r="G35" s="13" t="s">
        <v>102</v>
      </c>
      <c r="H35" s="13" t="s">
        <v>103</v>
      </c>
      <c r="I35" s="25" t="s">
        <v>104</v>
      </c>
      <c r="J35" s="26" t="s">
        <v>105</v>
      </c>
      <c r="K35" s="22" t="s">
        <v>76</v>
      </c>
      <c r="L35" s="12" t="s">
        <v>19</v>
      </c>
      <c r="M35" s="17" t="s">
        <v>18</v>
      </c>
      <c r="N35" s="17">
        <v>1</v>
      </c>
      <c r="O35" s="17">
        <v>1</v>
      </c>
      <c r="P35" s="17">
        <v>1</v>
      </c>
      <c r="Q35" s="17">
        <v>1</v>
      </c>
      <c r="R35" s="17" t="s">
        <v>18</v>
      </c>
      <c r="S35" s="56">
        <v>790322.49999999988</v>
      </c>
      <c r="T35" s="56">
        <v>1200000</v>
      </c>
      <c r="U35" s="56">
        <v>1200000</v>
      </c>
      <c r="V35" s="56">
        <v>1200000</v>
      </c>
      <c r="W35" s="17" t="s">
        <v>18</v>
      </c>
      <c r="X35" s="56">
        <v>790322.49999999988</v>
      </c>
      <c r="Y35" s="56">
        <v>1200000</v>
      </c>
      <c r="Z35" s="56">
        <v>1200000</v>
      </c>
      <c r="AA35" s="56">
        <v>1200000</v>
      </c>
      <c r="AB35" s="53" t="s">
        <v>107</v>
      </c>
      <c r="AC35" s="20" t="s">
        <v>108</v>
      </c>
      <c r="AD35" s="20" t="s">
        <v>69</v>
      </c>
      <c r="AE35" s="17">
        <v>0</v>
      </c>
    </row>
    <row r="36" spans="1:31" s="21" customFormat="1" ht="79.2" x14ac:dyDescent="0.25">
      <c r="A36" s="37">
        <v>15</v>
      </c>
      <c r="B36" s="57" t="s">
        <v>28</v>
      </c>
      <c r="C36" s="57" t="s">
        <v>64</v>
      </c>
      <c r="D36" s="13" t="s">
        <v>109</v>
      </c>
      <c r="E36" s="13" t="s">
        <v>110</v>
      </c>
      <c r="F36" s="58" t="s">
        <v>111</v>
      </c>
      <c r="G36" s="13" t="s">
        <v>112</v>
      </c>
      <c r="H36" s="58" t="s">
        <v>113</v>
      </c>
      <c r="I36" s="33" t="s">
        <v>114</v>
      </c>
      <c r="J36" s="59" t="s">
        <v>115</v>
      </c>
      <c r="K36" s="57" t="s">
        <v>76</v>
      </c>
      <c r="L36" s="57" t="s">
        <v>116</v>
      </c>
      <c r="M36" s="37" t="s">
        <v>18</v>
      </c>
      <c r="N36" s="60">
        <v>1</v>
      </c>
      <c r="O36" s="60">
        <v>1</v>
      </c>
      <c r="P36" s="60">
        <v>1</v>
      </c>
      <c r="Q36" s="37" t="s">
        <v>18</v>
      </c>
      <c r="R36" s="37" t="s">
        <v>18</v>
      </c>
      <c r="S36" s="61">
        <v>2250000</v>
      </c>
      <c r="T36" s="61">
        <v>3000000</v>
      </c>
      <c r="U36" s="61">
        <v>2250000</v>
      </c>
      <c r="V36" s="61" t="s">
        <v>18</v>
      </c>
      <c r="W36" s="37" t="s">
        <v>18</v>
      </c>
      <c r="X36" s="61">
        <v>2250000</v>
      </c>
      <c r="Y36" s="61">
        <v>3000000</v>
      </c>
      <c r="Z36" s="61">
        <v>2250000</v>
      </c>
      <c r="AA36" s="61" t="s">
        <v>18</v>
      </c>
      <c r="AB36" s="62" t="s">
        <v>124</v>
      </c>
      <c r="AC36" s="63" t="s">
        <v>118</v>
      </c>
      <c r="AD36" s="63" t="s">
        <v>119</v>
      </c>
      <c r="AE36" s="17">
        <v>100</v>
      </c>
    </row>
    <row r="37" spans="1:31" s="21" customFormat="1" ht="79.2" x14ac:dyDescent="0.25">
      <c r="A37" s="37">
        <v>16</v>
      </c>
      <c r="B37" s="57" t="s">
        <v>28</v>
      </c>
      <c r="C37" s="57" t="s">
        <v>64</v>
      </c>
      <c r="D37" s="13" t="s">
        <v>109</v>
      </c>
      <c r="E37" s="13" t="s">
        <v>110</v>
      </c>
      <c r="F37" s="58" t="s">
        <v>111</v>
      </c>
      <c r="G37" s="13" t="s">
        <v>112</v>
      </c>
      <c r="H37" s="58" t="s">
        <v>113</v>
      </c>
      <c r="I37" s="33" t="s">
        <v>114</v>
      </c>
      <c r="J37" s="59" t="s">
        <v>115</v>
      </c>
      <c r="K37" s="57" t="s">
        <v>76</v>
      </c>
      <c r="L37" s="57" t="s">
        <v>116</v>
      </c>
      <c r="M37" s="37" t="s">
        <v>18</v>
      </c>
      <c r="N37" s="60">
        <v>1</v>
      </c>
      <c r="O37" s="60">
        <v>1</v>
      </c>
      <c r="P37" s="60">
        <v>1</v>
      </c>
      <c r="Q37" s="37" t="s">
        <v>18</v>
      </c>
      <c r="R37" s="37" t="s">
        <v>18</v>
      </c>
      <c r="S37" s="61">
        <v>2250000</v>
      </c>
      <c r="T37" s="61">
        <v>3000000</v>
      </c>
      <c r="U37" s="61">
        <v>2250000</v>
      </c>
      <c r="V37" s="61" t="s">
        <v>18</v>
      </c>
      <c r="W37" s="37" t="s">
        <v>18</v>
      </c>
      <c r="X37" s="61">
        <v>2250000</v>
      </c>
      <c r="Y37" s="61">
        <v>3000000</v>
      </c>
      <c r="Z37" s="61">
        <v>2250000</v>
      </c>
      <c r="AA37" s="61" t="s">
        <v>18</v>
      </c>
      <c r="AB37" s="62" t="s">
        <v>124</v>
      </c>
      <c r="AC37" s="63" t="s">
        <v>118</v>
      </c>
      <c r="AD37" s="63" t="s">
        <v>119</v>
      </c>
      <c r="AE37" s="17">
        <v>100</v>
      </c>
    </row>
    <row r="38" spans="1:31" s="21" customFormat="1" ht="79.2" x14ac:dyDescent="0.25">
      <c r="A38" s="37">
        <v>17</v>
      </c>
      <c r="B38" s="57" t="s">
        <v>28</v>
      </c>
      <c r="C38" s="57" t="s">
        <v>64</v>
      </c>
      <c r="D38" s="13" t="s">
        <v>109</v>
      </c>
      <c r="E38" s="13" t="s">
        <v>110</v>
      </c>
      <c r="F38" s="58" t="s">
        <v>111</v>
      </c>
      <c r="G38" s="13" t="s">
        <v>112</v>
      </c>
      <c r="H38" s="58" t="s">
        <v>113</v>
      </c>
      <c r="I38" s="33" t="s">
        <v>114</v>
      </c>
      <c r="J38" s="59" t="s">
        <v>115</v>
      </c>
      <c r="K38" s="57" t="s">
        <v>76</v>
      </c>
      <c r="L38" s="57" t="s">
        <v>116</v>
      </c>
      <c r="M38" s="37" t="s">
        <v>18</v>
      </c>
      <c r="N38" s="60">
        <v>1</v>
      </c>
      <c r="O38" s="60">
        <v>1</v>
      </c>
      <c r="P38" s="60">
        <v>1</v>
      </c>
      <c r="Q38" s="37" t="s">
        <v>18</v>
      </c>
      <c r="R38" s="37" t="s">
        <v>18</v>
      </c>
      <c r="S38" s="61">
        <v>2250000</v>
      </c>
      <c r="T38" s="61">
        <v>3000000</v>
      </c>
      <c r="U38" s="61">
        <v>2250000</v>
      </c>
      <c r="V38" s="61" t="s">
        <v>18</v>
      </c>
      <c r="W38" s="37" t="s">
        <v>18</v>
      </c>
      <c r="X38" s="61">
        <v>2250000</v>
      </c>
      <c r="Y38" s="61">
        <v>3000000</v>
      </c>
      <c r="Z38" s="61">
        <v>2250000</v>
      </c>
      <c r="AA38" s="61" t="s">
        <v>18</v>
      </c>
      <c r="AB38" s="62" t="s">
        <v>124</v>
      </c>
      <c r="AC38" s="63" t="s">
        <v>118</v>
      </c>
      <c r="AD38" s="63" t="s">
        <v>119</v>
      </c>
      <c r="AE38" s="17">
        <v>100</v>
      </c>
    </row>
    <row r="39" spans="1:31" s="21" customFormat="1" ht="79.2" x14ac:dyDescent="0.25">
      <c r="A39" s="37">
        <v>18</v>
      </c>
      <c r="B39" s="57" t="s">
        <v>28</v>
      </c>
      <c r="C39" s="57" t="s">
        <v>64</v>
      </c>
      <c r="D39" s="13" t="s">
        <v>109</v>
      </c>
      <c r="E39" s="13" t="s">
        <v>110</v>
      </c>
      <c r="F39" s="58" t="s">
        <v>111</v>
      </c>
      <c r="G39" s="13" t="s">
        <v>112</v>
      </c>
      <c r="H39" s="58" t="s">
        <v>113</v>
      </c>
      <c r="I39" s="33" t="s">
        <v>114</v>
      </c>
      <c r="J39" s="59" t="s">
        <v>115</v>
      </c>
      <c r="K39" s="57" t="s">
        <v>76</v>
      </c>
      <c r="L39" s="57" t="s">
        <v>116</v>
      </c>
      <c r="M39" s="37" t="s">
        <v>18</v>
      </c>
      <c r="N39" s="60">
        <v>1</v>
      </c>
      <c r="O39" s="60">
        <v>1</v>
      </c>
      <c r="P39" s="60">
        <v>1</v>
      </c>
      <c r="Q39" s="37" t="s">
        <v>18</v>
      </c>
      <c r="R39" s="37" t="s">
        <v>18</v>
      </c>
      <c r="S39" s="61">
        <v>2250000</v>
      </c>
      <c r="T39" s="61">
        <v>3000000</v>
      </c>
      <c r="U39" s="61">
        <v>2250000</v>
      </c>
      <c r="V39" s="61" t="s">
        <v>18</v>
      </c>
      <c r="W39" s="37" t="s">
        <v>18</v>
      </c>
      <c r="X39" s="61">
        <v>2250000</v>
      </c>
      <c r="Y39" s="61">
        <v>3000000</v>
      </c>
      <c r="Z39" s="61">
        <v>2250000</v>
      </c>
      <c r="AA39" s="61" t="s">
        <v>18</v>
      </c>
      <c r="AB39" s="62" t="s">
        <v>124</v>
      </c>
      <c r="AC39" s="63" t="s">
        <v>118</v>
      </c>
      <c r="AD39" s="63" t="s">
        <v>119</v>
      </c>
      <c r="AE39" s="17">
        <v>100</v>
      </c>
    </row>
    <row r="40" spans="1:31" s="21" customFormat="1" ht="79.2" x14ac:dyDescent="0.25">
      <c r="A40" s="37">
        <v>19</v>
      </c>
      <c r="B40" s="57" t="s">
        <v>28</v>
      </c>
      <c r="C40" s="57" t="s">
        <v>64</v>
      </c>
      <c r="D40" s="13" t="s">
        <v>109</v>
      </c>
      <c r="E40" s="13" t="s">
        <v>110</v>
      </c>
      <c r="F40" s="58" t="s">
        <v>111</v>
      </c>
      <c r="G40" s="13" t="s">
        <v>112</v>
      </c>
      <c r="H40" s="58" t="s">
        <v>113</v>
      </c>
      <c r="I40" s="33" t="s">
        <v>114</v>
      </c>
      <c r="J40" s="59" t="s">
        <v>115</v>
      </c>
      <c r="K40" s="57" t="s">
        <v>76</v>
      </c>
      <c r="L40" s="57" t="s">
        <v>116</v>
      </c>
      <c r="M40" s="37" t="s">
        <v>18</v>
      </c>
      <c r="N40" s="60">
        <v>1</v>
      </c>
      <c r="O40" s="60">
        <v>1</v>
      </c>
      <c r="P40" s="60">
        <v>1</v>
      </c>
      <c r="Q40" s="37" t="s">
        <v>18</v>
      </c>
      <c r="R40" s="37" t="s">
        <v>18</v>
      </c>
      <c r="S40" s="61">
        <v>2250000</v>
      </c>
      <c r="T40" s="61">
        <v>3000000</v>
      </c>
      <c r="U40" s="61">
        <v>2250000</v>
      </c>
      <c r="V40" s="61" t="s">
        <v>18</v>
      </c>
      <c r="W40" s="37" t="s">
        <v>18</v>
      </c>
      <c r="X40" s="61">
        <v>2250000</v>
      </c>
      <c r="Y40" s="61">
        <v>3000000</v>
      </c>
      <c r="Z40" s="61">
        <v>2250000</v>
      </c>
      <c r="AA40" s="61" t="s">
        <v>18</v>
      </c>
      <c r="AB40" s="62" t="s">
        <v>124</v>
      </c>
      <c r="AC40" s="63" t="s">
        <v>118</v>
      </c>
      <c r="AD40" s="63" t="s">
        <v>119</v>
      </c>
      <c r="AE40" s="17">
        <v>100</v>
      </c>
    </row>
    <row r="41" spans="1:31" s="21" customFormat="1" ht="79.2" x14ac:dyDescent="0.25">
      <c r="A41" s="37">
        <v>20</v>
      </c>
      <c r="B41" s="57" t="s">
        <v>28</v>
      </c>
      <c r="C41" s="57" t="s">
        <v>64</v>
      </c>
      <c r="D41" s="13" t="s">
        <v>109</v>
      </c>
      <c r="E41" s="13" t="s">
        <v>110</v>
      </c>
      <c r="F41" s="58" t="s">
        <v>111</v>
      </c>
      <c r="G41" s="13" t="s">
        <v>112</v>
      </c>
      <c r="H41" s="58" t="s">
        <v>113</v>
      </c>
      <c r="I41" s="33" t="s">
        <v>114</v>
      </c>
      <c r="J41" s="59" t="s">
        <v>115</v>
      </c>
      <c r="K41" s="57" t="s">
        <v>76</v>
      </c>
      <c r="L41" s="57" t="s">
        <v>116</v>
      </c>
      <c r="M41" s="37" t="s">
        <v>18</v>
      </c>
      <c r="N41" s="60">
        <v>1</v>
      </c>
      <c r="O41" s="60">
        <v>1</v>
      </c>
      <c r="P41" s="60">
        <v>1</v>
      </c>
      <c r="Q41" s="37" t="s">
        <v>18</v>
      </c>
      <c r="R41" s="37" t="s">
        <v>18</v>
      </c>
      <c r="S41" s="61">
        <v>2250000</v>
      </c>
      <c r="T41" s="61">
        <v>3000000</v>
      </c>
      <c r="U41" s="61">
        <v>2250000</v>
      </c>
      <c r="V41" s="61" t="s">
        <v>18</v>
      </c>
      <c r="W41" s="37" t="s">
        <v>18</v>
      </c>
      <c r="X41" s="61">
        <v>2250000</v>
      </c>
      <c r="Y41" s="61">
        <v>3000000</v>
      </c>
      <c r="Z41" s="61">
        <v>2250000</v>
      </c>
      <c r="AA41" s="61" t="s">
        <v>18</v>
      </c>
      <c r="AB41" s="62" t="s">
        <v>124</v>
      </c>
      <c r="AC41" s="63" t="s">
        <v>118</v>
      </c>
      <c r="AD41" s="63" t="s">
        <v>119</v>
      </c>
      <c r="AE41" s="17">
        <v>100</v>
      </c>
    </row>
    <row r="42" spans="1:31" s="21" customFormat="1" ht="79.2" x14ac:dyDescent="0.25">
      <c r="A42" s="37">
        <v>21</v>
      </c>
      <c r="B42" s="57" t="s">
        <v>28</v>
      </c>
      <c r="C42" s="57" t="s">
        <v>64</v>
      </c>
      <c r="D42" s="13" t="s">
        <v>109</v>
      </c>
      <c r="E42" s="13" t="s">
        <v>110</v>
      </c>
      <c r="F42" s="58" t="s">
        <v>111</v>
      </c>
      <c r="G42" s="13" t="s">
        <v>112</v>
      </c>
      <c r="H42" s="58" t="s">
        <v>113</v>
      </c>
      <c r="I42" s="33" t="s">
        <v>114</v>
      </c>
      <c r="J42" s="59" t="s">
        <v>115</v>
      </c>
      <c r="K42" s="57" t="s">
        <v>76</v>
      </c>
      <c r="L42" s="57" t="s">
        <v>116</v>
      </c>
      <c r="M42" s="37" t="s">
        <v>18</v>
      </c>
      <c r="N42" s="60">
        <v>1</v>
      </c>
      <c r="O42" s="60">
        <v>1</v>
      </c>
      <c r="P42" s="60">
        <v>1</v>
      </c>
      <c r="Q42" s="37" t="s">
        <v>18</v>
      </c>
      <c r="R42" s="37" t="s">
        <v>18</v>
      </c>
      <c r="S42" s="61">
        <v>2250000</v>
      </c>
      <c r="T42" s="61">
        <v>3000000</v>
      </c>
      <c r="U42" s="61">
        <v>2250000</v>
      </c>
      <c r="V42" s="61" t="s">
        <v>18</v>
      </c>
      <c r="W42" s="37" t="s">
        <v>18</v>
      </c>
      <c r="X42" s="61">
        <v>2250000</v>
      </c>
      <c r="Y42" s="61">
        <v>3000000</v>
      </c>
      <c r="Z42" s="61">
        <v>2250000</v>
      </c>
      <c r="AA42" s="61" t="s">
        <v>18</v>
      </c>
      <c r="AB42" s="62" t="s">
        <v>124</v>
      </c>
      <c r="AC42" s="63" t="s">
        <v>118</v>
      </c>
      <c r="AD42" s="63" t="s">
        <v>119</v>
      </c>
      <c r="AE42" s="17">
        <v>100</v>
      </c>
    </row>
    <row r="43" spans="1:31" s="21" customFormat="1" ht="79.2" x14ac:dyDescent="0.25">
      <c r="A43" s="37">
        <v>22</v>
      </c>
      <c r="B43" s="57" t="s">
        <v>28</v>
      </c>
      <c r="C43" s="57" t="s">
        <v>64</v>
      </c>
      <c r="D43" s="13" t="s">
        <v>109</v>
      </c>
      <c r="E43" s="13" t="s">
        <v>110</v>
      </c>
      <c r="F43" s="58" t="s">
        <v>111</v>
      </c>
      <c r="G43" s="13" t="s">
        <v>112</v>
      </c>
      <c r="H43" s="58" t="s">
        <v>113</v>
      </c>
      <c r="I43" s="33" t="s">
        <v>114</v>
      </c>
      <c r="J43" s="59" t="s">
        <v>115</v>
      </c>
      <c r="K43" s="57" t="s">
        <v>76</v>
      </c>
      <c r="L43" s="57" t="s">
        <v>116</v>
      </c>
      <c r="M43" s="37" t="s">
        <v>18</v>
      </c>
      <c r="N43" s="60">
        <v>1</v>
      </c>
      <c r="O43" s="60">
        <v>1</v>
      </c>
      <c r="P43" s="60">
        <v>1</v>
      </c>
      <c r="Q43" s="37" t="s">
        <v>18</v>
      </c>
      <c r="R43" s="37" t="s">
        <v>18</v>
      </c>
      <c r="S43" s="61">
        <v>2250000</v>
      </c>
      <c r="T43" s="61">
        <v>3000000</v>
      </c>
      <c r="U43" s="61">
        <v>2250000</v>
      </c>
      <c r="V43" s="61" t="s">
        <v>18</v>
      </c>
      <c r="W43" s="37" t="s">
        <v>18</v>
      </c>
      <c r="X43" s="61">
        <v>2250000</v>
      </c>
      <c r="Y43" s="61">
        <v>3000000</v>
      </c>
      <c r="Z43" s="61">
        <v>2250000</v>
      </c>
      <c r="AA43" s="61" t="s">
        <v>18</v>
      </c>
      <c r="AB43" s="62" t="s">
        <v>124</v>
      </c>
      <c r="AC43" s="63" t="s">
        <v>118</v>
      </c>
      <c r="AD43" s="63" t="s">
        <v>119</v>
      </c>
      <c r="AE43" s="17">
        <v>100</v>
      </c>
    </row>
    <row r="44" spans="1:31" s="21" customFormat="1" ht="79.2" x14ac:dyDescent="0.25">
      <c r="A44" s="37">
        <v>23</v>
      </c>
      <c r="B44" s="57" t="s">
        <v>28</v>
      </c>
      <c r="C44" s="57" t="s">
        <v>64</v>
      </c>
      <c r="D44" s="13" t="s">
        <v>109</v>
      </c>
      <c r="E44" s="13" t="s">
        <v>110</v>
      </c>
      <c r="F44" s="58" t="s">
        <v>111</v>
      </c>
      <c r="G44" s="13" t="s">
        <v>112</v>
      </c>
      <c r="H44" s="58" t="s">
        <v>113</v>
      </c>
      <c r="I44" s="33" t="s">
        <v>114</v>
      </c>
      <c r="J44" s="59" t="s">
        <v>115</v>
      </c>
      <c r="K44" s="57" t="s">
        <v>76</v>
      </c>
      <c r="L44" s="57" t="s">
        <v>116</v>
      </c>
      <c r="M44" s="37" t="s">
        <v>18</v>
      </c>
      <c r="N44" s="60">
        <v>1</v>
      </c>
      <c r="O44" s="60">
        <v>1</v>
      </c>
      <c r="P44" s="60">
        <v>1</v>
      </c>
      <c r="Q44" s="37" t="s">
        <v>18</v>
      </c>
      <c r="R44" s="37" t="s">
        <v>18</v>
      </c>
      <c r="S44" s="61">
        <v>2250000</v>
      </c>
      <c r="T44" s="61">
        <v>3000000</v>
      </c>
      <c r="U44" s="61">
        <v>2250000</v>
      </c>
      <c r="V44" s="61" t="s">
        <v>18</v>
      </c>
      <c r="W44" s="37" t="s">
        <v>18</v>
      </c>
      <c r="X44" s="61">
        <v>2250000</v>
      </c>
      <c r="Y44" s="61">
        <v>3000000</v>
      </c>
      <c r="Z44" s="61">
        <v>2250000</v>
      </c>
      <c r="AA44" s="61" t="s">
        <v>18</v>
      </c>
      <c r="AB44" s="62" t="s">
        <v>124</v>
      </c>
      <c r="AC44" s="63" t="s">
        <v>118</v>
      </c>
      <c r="AD44" s="63" t="s">
        <v>119</v>
      </c>
      <c r="AE44" s="17">
        <v>100</v>
      </c>
    </row>
    <row r="45" spans="1:31" s="21" customFormat="1" ht="79.2" x14ac:dyDescent="0.25">
      <c r="A45" s="37">
        <v>24</v>
      </c>
      <c r="B45" s="57" t="s">
        <v>28</v>
      </c>
      <c r="C45" s="57" t="s">
        <v>64</v>
      </c>
      <c r="D45" s="13" t="s">
        <v>109</v>
      </c>
      <c r="E45" s="13" t="s">
        <v>110</v>
      </c>
      <c r="F45" s="58" t="s">
        <v>111</v>
      </c>
      <c r="G45" s="13" t="s">
        <v>112</v>
      </c>
      <c r="H45" s="58" t="s">
        <v>113</v>
      </c>
      <c r="I45" s="33" t="s">
        <v>114</v>
      </c>
      <c r="J45" s="59" t="s">
        <v>115</v>
      </c>
      <c r="K45" s="57" t="s">
        <v>76</v>
      </c>
      <c r="L45" s="57" t="s">
        <v>116</v>
      </c>
      <c r="M45" s="37" t="s">
        <v>18</v>
      </c>
      <c r="N45" s="60">
        <v>1</v>
      </c>
      <c r="O45" s="60">
        <v>1</v>
      </c>
      <c r="P45" s="60">
        <v>1</v>
      </c>
      <c r="Q45" s="37" t="s">
        <v>18</v>
      </c>
      <c r="R45" s="37" t="s">
        <v>18</v>
      </c>
      <c r="S45" s="61">
        <v>2250000</v>
      </c>
      <c r="T45" s="61">
        <v>3000000</v>
      </c>
      <c r="U45" s="61">
        <v>2250000</v>
      </c>
      <c r="V45" s="61" t="s">
        <v>18</v>
      </c>
      <c r="W45" s="37" t="s">
        <v>18</v>
      </c>
      <c r="X45" s="61">
        <v>2250000</v>
      </c>
      <c r="Y45" s="61">
        <v>3000000</v>
      </c>
      <c r="Z45" s="61">
        <v>2250000</v>
      </c>
      <c r="AA45" s="61" t="s">
        <v>18</v>
      </c>
      <c r="AB45" s="62" t="s">
        <v>124</v>
      </c>
      <c r="AC45" s="63" t="s">
        <v>118</v>
      </c>
      <c r="AD45" s="63" t="s">
        <v>119</v>
      </c>
      <c r="AE45" s="17">
        <v>100</v>
      </c>
    </row>
    <row r="46" spans="1:31" s="21" customFormat="1" ht="79.2" x14ac:dyDescent="0.25">
      <c r="A46" s="37">
        <v>25</v>
      </c>
      <c r="B46" s="57" t="s">
        <v>28</v>
      </c>
      <c r="C46" s="57" t="s">
        <v>64</v>
      </c>
      <c r="D46" s="13" t="s">
        <v>109</v>
      </c>
      <c r="E46" s="13" t="s">
        <v>110</v>
      </c>
      <c r="F46" s="58" t="s">
        <v>111</v>
      </c>
      <c r="G46" s="13" t="s">
        <v>112</v>
      </c>
      <c r="H46" s="58" t="s">
        <v>113</v>
      </c>
      <c r="I46" s="64" t="s">
        <v>120</v>
      </c>
      <c r="J46" s="59" t="s">
        <v>121</v>
      </c>
      <c r="K46" s="57" t="s">
        <v>76</v>
      </c>
      <c r="L46" s="57" t="s">
        <v>116</v>
      </c>
      <c r="M46" s="37" t="s">
        <v>18</v>
      </c>
      <c r="N46" s="37" t="s">
        <v>18</v>
      </c>
      <c r="O46" s="60">
        <v>1</v>
      </c>
      <c r="P46" s="60">
        <v>1</v>
      </c>
      <c r="Q46" s="37" t="s">
        <v>18</v>
      </c>
      <c r="R46" s="37" t="s">
        <v>18</v>
      </c>
      <c r="S46" s="61">
        <v>0</v>
      </c>
      <c r="T46" s="61">
        <v>10600000</v>
      </c>
      <c r="U46" s="61">
        <v>4400000</v>
      </c>
      <c r="V46" s="61" t="s">
        <v>18</v>
      </c>
      <c r="W46" s="37" t="s">
        <v>18</v>
      </c>
      <c r="X46" s="61">
        <v>0</v>
      </c>
      <c r="Y46" s="61">
        <v>10600000</v>
      </c>
      <c r="Z46" s="61">
        <v>4400000</v>
      </c>
      <c r="AA46" s="61" t="s">
        <v>18</v>
      </c>
      <c r="AB46" s="62" t="s">
        <v>117</v>
      </c>
      <c r="AC46" s="63" t="s">
        <v>118</v>
      </c>
      <c r="AD46" s="63" t="s">
        <v>139</v>
      </c>
      <c r="AE46" s="17">
        <v>100</v>
      </c>
    </row>
    <row r="47" spans="1:31" s="21" customFormat="1" ht="79.2" x14ac:dyDescent="0.25">
      <c r="A47" s="37">
        <v>26</v>
      </c>
      <c r="B47" s="57" t="s">
        <v>28</v>
      </c>
      <c r="C47" s="57" t="s">
        <v>64</v>
      </c>
      <c r="D47" s="13" t="s">
        <v>109</v>
      </c>
      <c r="E47" s="13" t="s">
        <v>110</v>
      </c>
      <c r="F47" s="58" t="s">
        <v>111</v>
      </c>
      <c r="G47" s="13" t="s">
        <v>112</v>
      </c>
      <c r="H47" s="58" t="s">
        <v>113</v>
      </c>
      <c r="I47" s="33" t="s">
        <v>122</v>
      </c>
      <c r="J47" s="64" t="s">
        <v>123</v>
      </c>
      <c r="K47" s="57" t="s">
        <v>76</v>
      </c>
      <c r="L47" s="57" t="s">
        <v>116</v>
      </c>
      <c r="M47" s="37" t="s">
        <v>18</v>
      </c>
      <c r="N47" s="37" t="s">
        <v>18</v>
      </c>
      <c r="O47" s="60">
        <v>1</v>
      </c>
      <c r="P47" s="60">
        <v>1</v>
      </c>
      <c r="Q47" s="37" t="s">
        <v>18</v>
      </c>
      <c r="R47" s="37" t="s">
        <v>18</v>
      </c>
      <c r="S47" s="61">
        <v>0</v>
      </c>
      <c r="T47" s="61">
        <v>11200000</v>
      </c>
      <c r="U47" s="61">
        <v>4800000</v>
      </c>
      <c r="V47" s="61" t="s">
        <v>18</v>
      </c>
      <c r="W47" s="37" t="s">
        <v>18</v>
      </c>
      <c r="X47" s="61">
        <v>0</v>
      </c>
      <c r="Y47" s="61">
        <v>11200000</v>
      </c>
      <c r="Z47" s="61">
        <v>4800000</v>
      </c>
      <c r="AA47" s="61" t="s">
        <v>18</v>
      </c>
      <c r="AB47" s="62" t="s">
        <v>124</v>
      </c>
      <c r="AC47" s="63" t="s">
        <v>125</v>
      </c>
      <c r="AD47" s="78">
        <v>710000000</v>
      </c>
      <c r="AE47" s="17">
        <v>100</v>
      </c>
    </row>
    <row r="48" spans="1:31" s="21" customFormat="1" ht="69" x14ac:dyDescent="0.25">
      <c r="A48" s="17">
        <v>27</v>
      </c>
      <c r="B48" s="12" t="s">
        <v>28</v>
      </c>
      <c r="C48" s="22" t="s">
        <v>64</v>
      </c>
      <c r="D48" s="31" t="s">
        <v>109</v>
      </c>
      <c r="E48" s="31" t="s">
        <v>110</v>
      </c>
      <c r="F48" s="32" t="s">
        <v>128</v>
      </c>
      <c r="G48" s="33" t="s">
        <v>129</v>
      </c>
      <c r="H48" s="32" t="s">
        <v>128</v>
      </c>
      <c r="I48" s="33" t="s">
        <v>129</v>
      </c>
      <c r="J48" s="32" t="s">
        <v>128</v>
      </c>
      <c r="K48" s="34" t="s">
        <v>76</v>
      </c>
      <c r="L48" s="35" t="s">
        <v>116</v>
      </c>
      <c r="M48" s="17" t="s">
        <v>18</v>
      </c>
      <c r="N48" s="17">
        <v>1</v>
      </c>
      <c r="O48" s="17">
        <v>1</v>
      </c>
      <c r="P48" s="17" t="s">
        <v>18</v>
      </c>
      <c r="Q48" s="17" t="s">
        <v>18</v>
      </c>
      <c r="R48" s="17" t="s">
        <v>18</v>
      </c>
      <c r="S48" s="56">
        <v>897120</v>
      </c>
      <c r="T48" s="56">
        <v>3588480</v>
      </c>
      <c r="U48" s="56" t="s">
        <v>18</v>
      </c>
      <c r="V48" s="56" t="s">
        <v>18</v>
      </c>
      <c r="W48" s="17" t="s">
        <v>18</v>
      </c>
      <c r="X48" s="56">
        <v>897120</v>
      </c>
      <c r="Y48" s="56">
        <v>3588480</v>
      </c>
      <c r="Z48" s="56" t="s">
        <v>18</v>
      </c>
      <c r="AA48" s="56" t="s">
        <v>18</v>
      </c>
      <c r="AB48" s="53" t="s">
        <v>124</v>
      </c>
      <c r="AC48" s="51" t="s">
        <v>130</v>
      </c>
      <c r="AD48" s="51" t="s">
        <v>131</v>
      </c>
      <c r="AE48" s="17">
        <v>100</v>
      </c>
    </row>
    <row r="49" spans="1:31" s="21" customFormat="1" ht="52.8" x14ac:dyDescent="0.25">
      <c r="A49" s="17">
        <v>28</v>
      </c>
      <c r="B49" s="12" t="s">
        <v>28</v>
      </c>
      <c r="C49" s="22" t="s">
        <v>64</v>
      </c>
      <c r="D49" s="65" t="s">
        <v>132</v>
      </c>
      <c r="E49" s="65" t="s">
        <v>133</v>
      </c>
      <c r="F49" s="65" t="s">
        <v>134</v>
      </c>
      <c r="G49" s="65" t="s">
        <v>133</v>
      </c>
      <c r="H49" s="65" t="s">
        <v>134</v>
      </c>
      <c r="I49" s="36" t="s">
        <v>135</v>
      </c>
      <c r="J49" s="36" t="s">
        <v>136</v>
      </c>
      <c r="K49" s="12" t="s">
        <v>53</v>
      </c>
      <c r="L49" s="12" t="s">
        <v>19</v>
      </c>
      <c r="M49" s="17" t="s">
        <v>18</v>
      </c>
      <c r="N49" s="17">
        <v>1</v>
      </c>
      <c r="O49" s="17">
        <v>1</v>
      </c>
      <c r="P49" s="17">
        <v>1</v>
      </c>
      <c r="Q49" s="17">
        <v>1</v>
      </c>
      <c r="R49" s="17" t="s">
        <v>18</v>
      </c>
      <c r="S49" s="50">
        <v>14811000</v>
      </c>
      <c r="T49" s="50">
        <v>1262500</v>
      </c>
      <c r="U49" s="50">
        <v>5403500</v>
      </c>
      <c r="V49" s="50">
        <v>5781745</v>
      </c>
      <c r="W49" s="17" t="s">
        <v>18</v>
      </c>
      <c r="X49" s="19">
        <f>N49*S49</f>
        <v>14811000</v>
      </c>
      <c r="Y49" s="19">
        <f>O49*T49</f>
        <v>1262500</v>
      </c>
      <c r="Z49" s="19">
        <f>P49*U49</f>
        <v>5403500</v>
      </c>
      <c r="AA49" s="19">
        <f>Q49*V49</f>
        <v>5781745</v>
      </c>
      <c r="AB49" s="66" t="s">
        <v>137</v>
      </c>
      <c r="AC49" s="18" t="s">
        <v>138</v>
      </c>
      <c r="AD49" s="18">
        <v>711210000</v>
      </c>
      <c r="AE49" s="17">
        <v>0</v>
      </c>
    </row>
    <row r="50" spans="1:31" s="21" customFormat="1" ht="66" x14ac:dyDescent="0.25">
      <c r="A50" s="67">
        <v>29</v>
      </c>
      <c r="B50" s="12" t="s">
        <v>28</v>
      </c>
      <c r="C50" s="22" t="s">
        <v>64</v>
      </c>
      <c r="D50" s="31" t="s">
        <v>39</v>
      </c>
      <c r="E50" s="31" t="s">
        <v>40</v>
      </c>
      <c r="F50" s="77" t="s">
        <v>41</v>
      </c>
      <c r="G50" s="13" t="s">
        <v>42</v>
      </c>
      <c r="H50" s="77" t="s">
        <v>43</v>
      </c>
      <c r="I50" s="33" t="s">
        <v>143</v>
      </c>
      <c r="J50" s="32" t="s">
        <v>144</v>
      </c>
      <c r="K50" s="34" t="s">
        <v>145</v>
      </c>
      <c r="L50" s="35" t="s">
        <v>19</v>
      </c>
      <c r="M50" s="67" t="s">
        <v>18</v>
      </c>
      <c r="N50" s="67" t="s">
        <v>18</v>
      </c>
      <c r="O50" s="67">
        <v>1</v>
      </c>
      <c r="P50" s="67">
        <v>1</v>
      </c>
      <c r="Q50" s="67">
        <v>1</v>
      </c>
      <c r="R50" s="67" t="s">
        <v>18</v>
      </c>
      <c r="S50" s="75" t="s">
        <v>146</v>
      </c>
      <c r="T50" s="75">
        <v>38000000</v>
      </c>
      <c r="U50" s="75">
        <v>40700000</v>
      </c>
      <c r="V50" s="75">
        <v>43500000</v>
      </c>
      <c r="W50" s="67" t="s">
        <v>18</v>
      </c>
      <c r="X50" s="75" t="s">
        <v>146</v>
      </c>
      <c r="Y50" s="75">
        <v>38000000</v>
      </c>
      <c r="Z50" s="75">
        <v>40700000</v>
      </c>
      <c r="AA50" s="75">
        <v>43500000</v>
      </c>
      <c r="AB50" s="76" t="s">
        <v>147</v>
      </c>
      <c r="AC50" s="78" t="s">
        <v>148</v>
      </c>
      <c r="AD50" s="78">
        <v>710000000</v>
      </c>
      <c r="AE50" s="17">
        <v>0</v>
      </c>
    </row>
    <row r="51" spans="1:31" ht="79.2" x14ac:dyDescent="0.25">
      <c r="A51" s="67">
        <v>30</v>
      </c>
      <c r="B51" s="12" t="s">
        <v>28</v>
      </c>
      <c r="C51" s="22" t="s">
        <v>64</v>
      </c>
      <c r="D51" s="13" t="s">
        <v>109</v>
      </c>
      <c r="E51" s="13" t="s">
        <v>110</v>
      </c>
      <c r="F51" s="58" t="s">
        <v>111</v>
      </c>
      <c r="G51" s="13" t="s">
        <v>112</v>
      </c>
      <c r="H51" s="58" t="s">
        <v>113</v>
      </c>
      <c r="I51" s="33" t="s">
        <v>122</v>
      </c>
      <c r="J51" s="81" t="s">
        <v>123</v>
      </c>
      <c r="K51" s="12" t="s">
        <v>53</v>
      </c>
      <c r="L51" s="35" t="s">
        <v>19</v>
      </c>
      <c r="M51" s="67" t="s">
        <v>18</v>
      </c>
      <c r="N51" s="67" t="s">
        <v>18</v>
      </c>
      <c r="O51" s="67">
        <v>1</v>
      </c>
      <c r="P51" s="67">
        <v>1</v>
      </c>
      <c r="Q51" s="67">
        <v>1</v>
      </c>
      <c r="R51" s="67" t="s">
        <v>18</v>
      </c>
      <c r="S51" s="75" t="s">
        <v>146</v>
      </c>
      <c r="T51" s="56">
        <v>3858512</v>
      </c>
      <c r="U51" s="56">
        <v>8388069</v>
      </c>
      <c r="V51" s="56">
        <v>2516419</v>
      </c>
      <c r="W51" s="67" t="s">
        <v>18</v>
      </c>
      <c r="X51" s="75" t="s">
        <v>146</v>
      </c>
      <c r="Y51" s="56">
        <v>3858512</v>
      </c>
      <c r="Z51" s="56">
        <v>8388069</v>
      </c>
      <c r="AA51" s="56">
        <v>2516419</v>
      </c>
      <c r="AB51" s="53" t="s">
        <v>161</v>
      </c>
      <c r="AC51" s="51" t="s">
        <v>156</v>
      </c>
      <c r="AD51" s="78">
        <v>710000000</v>
      </c>
      <c r="AE51" s="82">
        <v>1</v>
      </c>
    </row>
    <row r="52" spans="1:31" ht="79.2" x14ac:dyDescent="0.25">
      <c r="A52" s="67">
        <v>31</v>
      </c>
      <c r="B52" s="12" t="s">
        <v>28</v>
      </c>
      <c r="C52" s="22" t="s">
        <v>64</v>
      </c>
      <c r="D52" s="13" t="s">
        <v>109</v>
      </c>
      <c r="E52" s="13" t="s">
        <v>110</v>
      </c>
      <c r="F52" s="58" t="s">
        <v>111</v>
      </c>
      <c r="G52" s="13" t="s">
        <v>112</v>
      </c>
      <c r="H52" s="58" t="s">
        <v>113</v>
      </c>
      <c r="I52" s="33" t="s">
        <v>151</v>
      </c>
      <c r="J52" s="32" t="s">
        <v>152</v>
      </c>
      <c r="K52" s="12" t="s">
        <v>53</v>
      </c>
      <c r="L52" s="35" t="s">
        <v>19</v>
      </c>
      <c r="M52" s="67" t="s">
        <v>18</v>
      </c>
      <c r="N52" s="67" t="s">
        <v>18</v>
      </c>
      <c r="O52" s="67">
        <v>1</v>
      </c>
      <c r="P52" s="67">
        <v>1</v>
      </c>
      <c r="Q52" s="67">
        <v>1</v>
      </c>
      <c r="R52" s="67" t="s">
        <v>18</v>
      </c>
      <c r="S52" s="75" t="s">
        <v>146</v>
      </c>
      <c r="T52" s="75">
        <v>2868215</v>
      </c>
      <c r="U52" s="75">
        <v>2868215</v>
      </c>
      <c r="V52" s="75" t="s">
        <v>146</v>
      </c>
      <c r="W52" s="75" t="s">
        <v>146</v>
      </c>
      <c r="X52" s="75" t="s">
        <v>146</v>
      </c>
      <c r="Y52" s="75">
        <v>2868215</v>
      </c>
      <c r="Z52" s="75">
        <v>2868215</v>
      </c>
      <c r="AA52" s="75" t="s">
        <v>146</v>
      </c>
      <c r="AB52" s="76" t="s">
        <v>147</v>
      </c>
      <c r="AC52" s="78" t="s">
        <v>153</v>
      </c>
      <c r="AD52" s="78" t="s">
        <v>131</v>
      </c>
      <c r="AE52" s="82">
        <v>1</v>
      </c>
    </row>
    <row r="53" spans="1:31" ht="79.2" x14ac:dyDescent="0.25">
      <c r="A53" s="67">
        <v>32</v>
      </c>
      <c r="B53" s="12" t="s">
        <v>28</v>
      </c>
      <c r="C53" s="22" t="s">
        <v>64</v>
      </c>
      <c r="D53" s="13" t="s">
        <v>109</v>
      </c>
      <c r="E53" s="13" t="s">
        <v>110</v>
      </c>
      <c r="F53" s="58" t="s">
        <v>111</v>
      </c>
      <c r="G53" s="13" t="s">
        <v>112</v>
      </c>
      <c r="H53" s="58" t="s">
        <v>113</v>
      </c>
      <c r="I53" s="33" t="s">
        <v>154</v>
      </c>
      <c r="J53" s="32" t="s">
        <v>155</v>
      </c>
      <c r="K53" s="12" t="s">
        <v>53</v>
      </c>
      <c r="L53" s="35" t="s">
        <v>19</v>
      </c>
      <c r="M53" s="67" t="s">
        <v>18</v>
      </c>
      <c r="N53" s="67" t="s">
        <v>18</v>
      </c>
      <c r="O53" s="67">
        <v>1</v>
      </c>
      <c r="P53" s="67">
        <v>1</v>
      </c>
      <c r="Q53" s="67">
        <v>1</v>
      </c>
      <c r="R53" s="67" t="s">
        <v>18</v>
      </c>
      <c r="S53" s="75" t="s">
        <v>146</v>
      </c>
      <c r="T53" s="75">
        <f>17791900/3</f>
        <v>5930633.333333333</v>
      </c>
      <c r="U53" s="75">
        <v>5930633.333333333</v>
      </c>
      <c r="V53" s="75">
        <v>5930633.333333333</v>
      </c>
      <c r="W53" s="75" t="s">
        <v>146</v>
      </c>
      <c r="X53" s="75" t="s">
        <v>146</v>
      </c>
      <c r="Y53" s="75">
        <f>17791900/3</f>
        <v>5930633.333333333</v>
      </c>
      <c r="Z53" s="75">
        <v>5930633.333333333</v>
      </c>
      <c r="AA53" s="75">
        <v>5930633.333333333</v>
      </c>
      <c r="AB53" s="76" t="s">
        <v>147</v>
      </c>
      <c r="AC53" s="78" t="s">
        <v>156</v>
      </c>
      <c r="AD53" s="78" t="s">
        <v>131</v>
      </c>
      <c r="AE53" s="82">
        <v>1</v>
      </c>
    </row>
    <row r="54" spans="1:31" ht="79.2" x14ac:dyDescent="0.25">
      <c r="A54" s="83">
        <v>33</v>
      </c>
      <c r="B54" s="12" t="s">
        <v>28</v>
      </c>
      <c r="C54" s="22" t="s">
        <v>64</v>
      </c>
      <c r="D54" s="13" t="s">
        <v>109</v>
      </c>
      <c r="E54" s="13" t="s">
        <v>110</v>
      </c>
      <c r="F54" s="58" t="s">
        <v>111</v>
      </c>
      <c r="G54" s="13" t="s">
        <v>112</v>
      </c>
      <c r="H54" s="58" t="s">
        <v>113</v>
      </c>
      <c r="I54" s="33" t="s">
        <v>157</v>
      </c>
      <c r="J54" s="32" t="s">
        <v>158</v>
      </c>
      <c r="K54" s="12" t="s">
        <v>53</v>
      </c>
      <c r="L54" s="35" t="s">
        <v>19</v>
      </c>
      <c r="M54" s="67" t="s">
        <v>18</v>
      </c>
      <c r="N54" s="67" t="s">
        <v>18</v>
      </c>
      <c r="O54" s="67">
        <v>1</v>
      </c>
      <c r="P54" s="67">
        <v>1</v>
      </c>
      <c r="Q54" s="67">
        <v>1</v>
      </c>
      <c r="R54" s="67" t="s">
        <v>18</v>
      </c>
      <c r="S54" s="75" t="s">
        <v>146</v>
      </c>
      <c r="T54" s="75">
        <v>2575000</v>
      </c>
      <c r="U54" s="75">
        <v>2575000</v>
      </c>
      <c r="V54" s="75" t="s">
        <v>146</v>
      </c>
      <c r="W54" s="75" t="s">
        <v>146</v>
      </c>
      <c r="X54" s="75" t="s">
        <v>146</v>
      </c>
      <c r="Y54" s="75">
        <v>2575000</v>
      </c>
      <c r="Z54" s="75">
        <v>2575000</v>
      </c>
      <c r="AA54" s="75" t="s">
        <v>146</v>
      </c>
      <c r="AB54" s="76" t="s">
        <v>147</v>
      </c>
      <c r="AC54" s="78" t="s">
        <v>159</v>
      </c>
      <c r="AD54" s="78" t="s">
        <v>160</v>
      </c>
      <c r="AE54" s="82">
        <v>1</v>
      </c>
    </row>
  </sheetData>
  <mergeCells count="37">
    <mergeCell ref="AE19:AE20"/>
    <mergeCell ref="L19:L20"/>
    <mergeCell ref="K19:K20"/>
    <mergeCell ref="J19:J20"/>
    <mergeCell ref="I19:I20"/>
    <mergeCell ref="AD19:AD20"/>
    <mergeCell ref="AB19:AB20"/>
    <mergeCell ref="M19:Q19"/>
    <mergeCell ref="AC19:AC20"/>
    <mergeCell ref="W19:AA19"/>
    <mergeCell ref="W21:AA21"/>
    <mergeCell ref="F19:F20"/>
    <mergeCell ref="G19:G20"/>
    <mergeCell ref="F16:G16"/>
    <mergeCell ref="B19:B20"/>
    <mergeCell ref="M21:Q21"/>
    <mergeCell ref="R21:V21"/>
    <mergeCell ref="E19:E20"/>
    <mergeCell ref="D19:D20"/>
    <mergeCell ref="H19:H20"/>
    <mergeCell ref="R19:V19"/>
    <mergeCell ref="A19:A20"/>
    <mergeCell ref="A18:J18"/>
    <mergeCell ref="C19:C20"/>
    <mergeCell ref="H16:I16"/>
    <mergeCell ref="A16:C16"/>
    <mergeCell ref="D16:E16"/>
    <mergeCell ref="J1:L1"/>
    <mergeCell ref="A14:C14"/>
    <mergeCell ref="D14:E14"/>
    <mergeCell ref="A15:C15"/>
    <mergeCell ref="F14:G14"/>
    <mergeCell ref="F15:G15"/>
    <mergeCell ref="B2:E2"/>
    <mergeCell ref="H14:I14"/>
    <mergeCell ref="H15:I15"/>
    <mergeCell ref="D15:E15"/>
  </mergeCells>
  <dataValidations count="7">
    <dataValidation allowBlank="1" showInputMessage="1" showErrorMessage="1" prompt="Характеристика на государственном языке заполняется автоматически в соответствии с КТРУ" sqref="G33:H33 G32 G26:G29"/>
    <dataValidation allowBlank="1" showInputMessage="1" showErrorMessage="1" prompt="Наименование на русском языке заполняется автоматически в соответствии с КТРУ" sqref="F32 F46:F47 F26 F34:F35"/>
    <dataValidation allowBlank="1" showInputMessage="1" showErrorMessage="1" prompt="Наименование на государственном языке заполняется автоматически в соответствии с КТРУ" sqref="E32 E26"/>
    <dataValidation allowBlank="1" showInputMessage="1" showErrorMessage="1" prompt="Характеристика на русском языке заполняется автоматически в соответствии с КТРУ" sqref="H27:I29 H32 H46:H47 H26 H34:H35"/>
    <dataValidation allowBlank="1" showInputMessage="1" showErrorMessage="1" prompt="Введите дополнительную характеристику на русском языке" sqref="J46:J47 J27:J29 I24:J24 J34:J35"/>
    <dataValidation allowBlank="1" showInputMessage="1" showErrorMessage="1" prompt="Введите дополнительную характеристику на государственном языке" sqref="I46:I47 I34:I35"/>
    <dataValidation allowBlank="1" showInputMessage="1" showErrorMessage="1" prompt="Единица измерения заполняется автоматически в соответствии с КТРУ" sqref="L48 L50:L54"/>
  </dataValidations>
  <pageMargins left="0.31496062992125984" right="0.31496062992125984" top="0.35433070866141736" bottom="0.35433070866141736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2019-05-31T11:01:26Z</dcterms:modified>
</cp:coreProperties>
</file>